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0" windowWidth="28515" windowHeight="13170" activeTab="2"/>
  </bookViews>
  <sheets>
    <sheet name="09_2019" sheetId="4" r:id="rId1"/>
    <sheet name="10_2019" sheetId="1" r:id="rId2"/>
    <sheet name="Fall2019(10)" sheetId="2" r:id="rId3"/>
    <sheet name="Tabelle3" sheetId="3" r:id="rId4"/>
  </sheets>
  <definedNames>
    <definedName name="_xlnm._FilterDatabase" localSheetId="0" hidden="1">'09_2019'!$A$3:$AV$66</definedName>
    <definedName name="_xlnm._FilterDatabase" localSheetId="1" hidden="1">'10_2019'!$A$3:$AV$69</definedName>
  </definedNames>
  <calcPr calcId="125725"/>
</workbook>
</file>

<file path=xl/calcChain.xml><?xml version="1.0" encoding="utf-8"?>
<calcChain xmlns="http://schemas.openxmlformats.org/spreadsheetml/2006/main">
  <c r="J66" i="2"/>
  <c r="J61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47"/>
  <c r="J63"/>
  <c r="J18"/>
  <c r="J67"/>
  <c r="J56"/>
  <c r="J23"/>
  <c r="J49"/>
  <c r="J54"/>
  <c r="J31"/>
  <c r="J45"/>
  <c r="J55"/>
  <c r="J6"/>
  <c r="J51"/>
  <c r="J37"/>
  <c r="J27"/>
  <c r="J69"/>
  <c r="J64"/>
  <c r="J50"/>
  <c r="J43"/>
  <c r="J59"/>
  <c r="J48"/>
  <c r="J20"/>
  <c r="J57"/>
  <c r="J41"/>
  <c r="J62"/>
  <c r="J21"/>
  <c r="J58"/>
  <c r="J65"/>
  <c r="J68"/>
  <c r="J60"/>
  <c r="J53"/>
  <c r="J35"/>
  <c r="J32"/>
  <c r="J52"/>
  <c r="J44"/>
  <c r="J39"/>
  <c r="J5"/>
  <c r="J38"/>
  <c r="J17"/>
  <c r="J46"/>
  <c r="J28"/>
  <c r="J22"/>
  <c r="J42"/>
  <c r="J25"/>
  <c r="J29"/>
  <c r="J16"/>
  <c r="J40"/>
  <c r="J33"/>
  <c r="J26"/>
  <c r="J19"/>
  <c r="J34"/>
  <c r="J36"/>
  <c r="J9"/>
  <c r="J30"/>
  <c r="J12"/>
  <c r="J24"/>
  <c r="J10"/>
  <c r="J13"/>
  <c r="J11"/>
  <c r="J14"/>
  <c r="J8"/>
  <c r="J7"/>
  <c r="J15"/>
  <c r="J4"/>
  <c r="B78"/>
  <c r="B77"/>
  <c r="B76"/>
  <c r="B75"/>
  <c r="B74"/>
  <c r="B73"/>
  <c r="B72"/>
  <c r="B71"/>
  <c r="B70"/>
  <c r="B69"/>
  <c r="B68"/>
  <c r="I6"/>
  <c r="H6"/>
  <c r="I66"/>
  <c r="H66"/>
  <c r="G66"/>
  <c r="I61"/>
  <c r="H61"/>
  <c r="G61"/>
  <c r="I47"/>
  <c r="H47"/>
  <c r="G47"/>
  <c r="I63"/>
  <c r="H63"/>
  <c r="G63"/>
  <c r="I18"/>
  <c r="H18"/>
  <c r="G18"/>
  <c r="I67"/>
  <c r="H67"/>
  <c r="G67"/>
  <c r="I56"/>
  <c r="H56"/>
  <c r="G56"/>
  <c r="I23"/>
  <c r="H23"/>
  <c r="G23"/>
  <c r="I49"/>
  <c r="H49"/>
  <c r="G49"/>
  <c r="I54"/>
  <c r="H54"/>
  <c r="G54"/>
  <c r="F54" s="1"/>
  <c r="I31"/>
  <c r="H31"/>
  <c r="G31"/>
  <c r="I45"/>
  <c r="H45"/>
  <c r="G45"/>
  <c r="I55"/>
  <c r="H55"/>
  <c r="G55"/>
  <c r="L66"/>
  <c r="K66"/>
  <c r="L61"/>
  <c r="K61"/>
  <c r="L47"/>
  <c r="K47"/>
  <c r="L63"/>
  <c r="K63"/>
  <c r="L18"/>
  <c r="K18"/>
  <c r="L67"/>
  <c r="K67"/>
  <c r="L56"/>
  <c r="K56"/>
  <c r="L23"/>
  <c r="K23"/>
  <c r="L49"/>
  <c r="K49"/>
  <c r="L54"/>
  <c r="K54"/>
  <c r="L31"/>
  <c r="K31"/>
  <c r="L45"/>
  <c r="K45"/>
  <c r="L55"/>
  <c r="K55"/>
  <c r="F45" l="1"/>
  <c r="F31"/>
  <c r="F23"/>
  <c r="F63"/>
  <c r="F47"/>
  <c r="F61"/>
  <c r="F67"/>
  <c r="F56"/>
  <c r="F49"/>
  <c r="F66"/>
  <c r="F55"/>
  <c r="F18"/>
  <c r="BH4" i="4"/>
  <c r="BK4"/>
  <c r="BH5"/>
  <c r="BK5"/>
  <c r="BH6"/>
  <c r="BK6"/>
  <c r="BH31"/>
  <c r="BK31"/>
  <c r="BH56"/>
  <c r="BK56"/>
  <c r="BH7"/>
  <c r="BK7"/>
  <c r="BH8"/>
  <c r="BK8"/>
  <c r="BH9"/>
  <c r="BK9"/>
  <c r="BH11"/>
  <c r="BK11"/>
  <c r="BH10"/>
  <c r="BK10"/>
  <c r="BH12"/>
  <c r="BK12"/>
  <c r="BH13"/>
  <c r="BK13"/>
  <c r="BH14"/>
  <c r="BK14"/>
  <c r="BH15"/>
  <c r="BK15"/>
  <c r="BH62"/>
  <c r="BK62"/>
  <c r="BH17"/>
  <c r="BK17"/>
  <c r="BH16"/>
  <c r="BK16"/>
  <c r="BH26"/>
  <c r="BK26"/>
  <c r="BH18"/>
  <c r="BK18"/>
  <c r="BH19"/>
  <c r="BK19"/>
  <c r="BH20"/>
  <c r="BK20"/>
  <c r="BH21"/>
  <c r="BK21"/>
  <c r="BH22"/>
  <c r="BK22"/>
  <c r="BH23"/>
  <c r="BK23"/>
  <c r="BH25"/>
  <c r="BK25"/>
  <c r="BH32"/>
  <c r="BK32"/>
  <c r="BH58"/>
  <c r="BK58"/>
  <c r="BH27"/>
  <c r="BK27"/>
  <c r="BH28"/>
  <c r="BK28"/>
  <c r="BH61"/>
  <c r="BK61"/>
  <c r="BH29"/>
  <c r="BK29"/>
  <c r="BH30"/>
  <c r="BK30"/>
  <c r="BH24"/>
  <c r="BK24"/>
  <c r="BH60"/>
  <c r="BK60"/>
  <c r="BH57"/>
  <c r="BK57"/>
  <c r="BH63"/>
  <c r="BK63"/>
  <c r="BH59"/>
  <c r="BK59"/>
  <c r="BH65"/>
  <c r="BK65"/>
  <c r="BH33"/>
  <c r="BK33"/>
  <c r="BH34"/>
  <c r="BK34"/>
  <c r="BH35"/>
  <c r="BK35"/>
  <c r="BH66"/>
  <c r="BK66"/>
  <c r="BH36"/>
  <c r="BK36"/>
  <c r="BH37"/>
  <c r="BK37"/>
  <c r="BH64"/>
  <c r="BK64"/>
  <c r="BH38"/>
  <c r="BK38"/>
  <c r="BH39"/>
  <c r="BK39"/>
  <c r="BH40"/>
  <c r="BK40"/>
  <c r="BH41"/>
  <c r="BK41"/>
  <c r="BH42"/>
  <c r="BK42"/>
  <c r="BH43"/>
  <c r="BK43"/>
  <c r="BH44"/>
  <c r="BK44"/>
  <c r="BH45"/>
  <c r="BK45"/>
  <c r="BH46"/>
  <c r="BK46"/>
  <c r="BH47"/>
  <c r="BK47"/>
  <c r="BH48"/>
  <c r="BK48"/>
  <c r="BH49"/>
  <c r="BK49"/>
  <c r="BH50"/>
  <c r="BK50"/>
  <c r="BH51"/>
  <c r="BK51"/>
  <c r="BH52"/>
  <c r="BK52"/>
  <c r="BH53"/>
  <c r="BK53"/>
  <c r="BH54"/>
  <c r="BK54"/>
  <c r="BH55"/>
  <c r="BK55"/>
  <c r="F101" i="1" l="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D71"/>
  <c r="F70"/>
  <c r="E70"/>
  <c r="D70"/>
  <c r="BK104"/>
  <c r="BK103"/>
  <c r="BK102"/>
  <c r="BK101"/>
  <c r="BK100"/>
  <c r="BK99"/>
  <c r="BK98"/>
  <c r="BK97"/>
  <c r="BK96"/>
  <c r="BK95"/>
  <c r="BK94"/>
  <c r="BK93"/>
  <c r="BK92"/>
  <c r="BK91"/>
  <c r="BK90"/>
  <c r="BK89"/>
  <c r="BK88"/>
  <c r="BK87"/>
  <c r="BK86"/>
  <c r="BK85"/>
  <c r="BK84"/>
  <c r="BK83"/>
  <c r="BK82"/>
  <c r="BK81"/>
  <c r="BK80"/>
  <c r="BK79"/>
  <c r="BK78"/>
  <c r="BK77"/>
  <c r="BK76"/>
  <c r="BK75"/>
  <c r="BK74"/>
  <c r="BK73"/>
  <c r="BK72"/>
  <c r="BK71"/>
  <c r="BK70"/>
  <c r="BK69"/>
  <c r="BK68"/>
  <c r="BK67"/>
  <c r="BK66"/>
  <c r="BK65"/>
  <c r="BK64"/>
  <c r="BK63"/>
  <c r="BK62"/>
  <c r="BK61"/>
  <c r="BK60"/>
  <c r="BK59"/>
  <c r="BK58"/>
  <c r="BK57"/>
  <c r="BK56"/>
  <c r="BK55"/>
  <c r="BK54"/>
  <c r="BK53"/>
  <c r="BK52"/>
  <c r="BK51"/>
  <c r="BK50"/>
  <c r="BK49"/>
  <c r="BK48"/>
  <c r="BK47"/>
  <c r="BK46"/>
  <c r="BK45"/>
  <c r="BK44"/>
  <c r="BK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9"/>
  <c r="BK8"/>
  <c r="BK7"/>
  <c r="BK6"/>
  <c r="BK5"/>
  <c r="BK4"/>
  <c r="BH104"/>
  <c r="BH103"/>
  <c r="BH102"/>
  <c r="BH101"/>
  <c r="BH100"/>
  <c r="BH99"/>
  <c r="BH98"/>
  <c r="BH97"/>
  <c r="BH96"/>
  <c r="BH95"/>
  <c r="BH94"/>
  <c r="BH93"/>
  <c r="BH92"/>
  <c r="BH91"/>
  <c r="BH90"/>
  <c r="BH89"/>
  <c r="BH88"/>
  <c r="BH87"/>
  <c r="BH86"/>
  <c r="BH85"/>
  <c r="BH84"/>
  <c r="BH83"/>
  <c r="BH82"/>
  <c r="BH81"/>
  <c r="BH80"/>
  <c r="BH79"/>
  <c r="BH78"/>
  <c r="BH77"/>
  <c r="BH76"/>
  <c r="BH75"/>
  <c r="BH74"/>
  <c r="BH73"/>
  <c r="BH72"/>
  <c r="BH71"/>
  <c r="BH70"/>
  <c r="BH69"/>
  <c r="BH68"/>
  <c r="BH67"/>
  <c r="BH66"/>
  <c r="BH65"/>
  <c r="BH64"/>
  <c r="BH63"/>
  <c r="BH62"/>
  <c r="BH61"/>
  <c r="BH60"/>
  <c r="BH59"/>
  <c r="BH58"/>
  <c r="BH57"/>
  <c r="BH56"/>
  <c r="BH55"/>
  <c r="BH54"/>
  <c r="BH53"/>
  <c r="BH52"/>
  <c r="BH51"/>
  <c r="BH50"/>
  <c r="BH49"/>
  <c r="BH48"/>
  <c r="BH47"/>
  <c r="BH46"/>
  <c r="BH45"/>
  <c r="BH44"/>
  <c r="BH43"/>
  <c r="BH42"/>
  <c r="BH41"/>
  <c r="BH40"/>
  <c r="BH39"/>
  <c r="BH38"/>
  <c r="BH37"/>
  <c r="BH36"/>
  <c r="BH35"/>
  <c r="BH34"/>
  <c r="BH33"/>
  <c r="BH32"/>
  <c r="BH31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E104"/>
  <c r="BE103"/>
  <c r="BE10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BE64"/>
  <c r="BE63"/>
  <c r="BE62"/>
  <c r="BE61"/>
  <c r="BE60"/>
  <c r="BE59"/>
  <c r="BE58"/>
  <c r="BE57"/>
  <c r="BE56"/>
  <c r="BE55"/>
  <c r="BE54"/>
  <c r="BE53"/>
  <c r="BE52"/>
  <c r="BE51"/>
  <c r="BE50"/>
  <c r="BE49"/>
  <c r="BE48"/>
  <c r="BE47"/>
  <c r="BE46"/>
  <c r="BE45"/>
  <c r="BE44"/>
  <c r="BE43"/>
  <c r="BE42"/>
  <c r="BE41"/>
  <c r="BE40"/>
  <c r="BE39"/>
  <c r="BE38"/>
  <c r="BE37"/>
  <c r="BE36"/>
  <c r="BE35"/>
  <c r="BE34"/>
  <c r="BE33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BE6"/>
  <c r="BE5"/>
  <c r="BE4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BB8"/>
  <c r="BB7"/>
  <c r="BB6"/>
  <c r="BB5"/>
  <c r="BB4"/>
  <c r="L107" i="2"/>
  <c r="L106"/>
  <c r="E108"/>
  <c r="BK95" i="4"/>
  <c r="BK94"/>
  <c r="BK93"/>
  <c r="BK92"/>
  <c r="BK91"/>
  <c r="BK90"/>
  <c r="BK89"/>
  <c r="BK88"/>
  <c r="BK87"/>
  <c r="BK86"/>
  <c r="BK85"/>
  <c r="BK84"/>
  <c r="BK83"/>
  <c r="BK82"/>
  <c r="BK81"/>
  <c r="BK80"/>
  <c r="BK79"/>
  <c r="BK78"/>
  <c r="BK77"/>
  <c r="BK76"/>
  <c r="BK75"/>
  <c r="BK74"/>
  <c r="BK73"/>
  <c r="BK72"/>
  <c r="BK71"/>
  <c r="BK70"/>
  <c r="BK69"/>
  <c r="BK68"/>
  <c r="BK67"/>
  <c r="BH95"/>
  <c r="BH94"/>
  <c r="BH93"/>
  <c r="BH92"/>
  <c r="BH91"/>
  <c r="BH90"/>
  <c r="BH89"/>
  <c r="BH88"/>
  <c r="BH87"/>
  <c r="BH86"/>
  <c r="BH85"/>
  <c r="BH84"/>
  <c r="BH83"/>
  <c r="BH82"/>
  <c r="BH81"/>
  <c r="BH80"/>
  <c r="BH79"/>
  <c r="BH78"/>
  <c r="BH77"/>
  <c r="BH76"/>
  <c r="BH75"/>
  <c r="BH74"/>
  <c r="BH73"/>
  <c r="BH72"/>
  <c r="BH71"/>
  <c r="BH70"/>
  <c r="BH69"/>
  <c r="BH68"/>
  <c r="BH67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BE64"/>
  <c r="BE63"/>
  <c r="BE62"/>
  <c r="BE61"/>
  <c r="BE60"/>
  <c r="BE59"/>
  <c r="BE58"/>
  <c r="BE57"/>
  <c r="BE56"/>
  <c r="BE55"/>
  <c r="BE54"/>
  <c r="BE53"/>
  <c r="BE52"/>
  <c r="BE51"/>
  <c r="BE50"/>
  <c r="BE49"/>
  <c r="BE48"/>
  <c r="BE47"/>
  <c r="BE46"/>
  <c r="BE45"/>
  <c r="BE44"/>
  <c r="BE43"/>
  <c r="BE42"/>
  <c r="BE41"/>
  <c r="BE40"/>
  <c r="BE39"/>
  <c r="BE38"/>
  <c r="BE37"/>
  <c r="BE36"/>
  <c r="BE35"/>
  <c r="BE34"/>
  <c r="BE33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BE6"/>
  <c r="BE5"/>
  <c r="BE4"/>
  <c r="BB95"/>
  <c r="BB94"/>
  <c r="BB93"/>
  <c r="BB92"/>
  <c r="BB91"/>
  <c r="BB90"/>
  <c r="BB89"/>
  <c r="BB88"/>
  <c r="BB87"/>
  <c r="BB86"/>
  <c r="BB85"/>
  <c r="BB84"/>
  <c r="BB83"/>
  <c r="BB82"/>
  <c r="BB81"/>
  <c r="BB80"/>
  <c r="BB79"/>
  <c r="BB78"/>
  <c r="BB77"/>
  <c r="BB76"/>
  <c r="BB75"/>
  <c r="BB74"/>
  <c r="BB73"/>
  <c r="BB72"/>
  <c r="BB71"/>
  <c r="BB70"/>
  <c r="BB69"/>
  <c r="BB68"/>
  <c r="BB67"/>
  <c r="BB66"/>
  <c r="BB65"/>
  <c r="BB64"/>
  <c r="BB63"/>
  <c r="BB62"/>
  <c r="BB61"/>
  <c r="BB60"/>
  <c r="BB59"/>
  <c r="BB58"/>
  <c r="BB57"/>
  <c r="BB56"/>
  <c r="BB55"/>
  <c r="BB54"/>
  <c r="BB53"/>
  <c r="BB52"/>
  <c r="BB51"/>
  <c r="BB50"/>
  <c r="BB49"/>
  <c r="BB48"/>
  <c r="BB47"/>
  <c r="BB46"/>
  <c r="BB45"/>
  <c r="BB44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BB8"/>
  <c r="BB7"/>
  <c r="BB6"/>
  <c r="BB5"/>
  <c r="BB4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AY77"/>
  <c r="AY76"/>
  <c r="AY75"/>
  <c r="AY74"/>
  <c r="AY73"/>
  <c r="AY72"/>
  <c r="AY71"/>
  <c r="AY70"/>
  <c r="AY69"/>
  <c r="AY68"/>
  <c r="AY67"/>
  <c r="AY66"/>
  <c r="AY65"/>
  <c r="AY64"/>
  <c r="AY63"/>
  <c r="AY62"/>
  <c r="AY61"/>
  <c r="AY60"/>
  <c r="AY59"/>
  <c r="AY58"/>
  <c r="AY57"/>
  <c r="AY56"/>
  <c r="AY55"/>
  <c r="AY54"/>
  <c r="AY53"/>
  <c r="AY52"/>
  <c r="AY51"/>
  <c r="AY50"/>
  <c r="AY49"/>
  <c r="AY48"/>
  <c r="AY47"/>
  <c r="AY46"/>
  <c r="AY45"/>
  <c r="AY44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AY13"/>
  <c r="AY12"/>
  <c r="AY11"/>
  <c r="AY10"/>
  <c r="AY9"/>
  <c r="AY8"/>
  <c r="AY7"/>
  <c r="AY6"/>
  <c r="AY5"/>
  <c r="AY4"/>
  <c r="BK136"/>
  <c r="BK135"/>
  <c r="BK134"/>
  <c r="BK133"/>
  <c r="BK132"/>
  <c r="BK131"/>
  <c r="BK130"/>
  <c r="BK129"/>
  <c r="BK128"/>
  <c r="BK127"/>
  <c r="BK126"/>
  <c r="BK125"/>
  <c r="BK124"/>
  <c r="BK123"/>
  <c r="BK122"/>
  <c r="BK121"/>
  <c r="BK120"/>
  <c r="BK119"/>
  <c r="BK118"/>
  <c r="BK117"/>
  <c r="BK116"/>
  <c r="BK115"/>
  <c r="BK114"/>
  <c r="BK113"/>
  <c r="BK112"/>
  <c r="BK111"/>
  <c r="BK110"/>
  <c r="BK109"/>
  <c r="BK108"/>
  <c r="BK107"/>
  <c r="BK106"/>
  <c r="BK105"/>
  <c r="BK104"/>
  <c r="BK103"/>
  <c r="BK102"/>
  <c r="BK101"/>
  <c r="BK100"/>
  <c r="BK99"/>
  <c r="BK98"/>
  <c r="BK97"/>
  <c r="BK96"/>
  <c r="BH136"/>
  <c r="BH135"/>
  <c r="BH134"/>
  <c r="BH133"/>
  <c r="BH132"/>
  <c r="BH131"/>
  <c r="BH130"/>
  <c r="BH129"/>
  <c r="BH128"/>
  <c r="BH127"/>
  <c r="BH126"/>
  <c r="BH125"/>
  <c r="BH124"/>
  <c r="BH123"/>
  <c r="BH122"/>
  <c r="BH121"/>
  <c r="BH120"/>
  <c r="BH119"/>
  <c r="BH118"/>
  <c r="BH117"/>
  <c r="BH116"/>
  <c r="BH115"/>
  <c r="BH114"/>
  <c r="BH113"/>
  <c r="BH112"/>
  <c r="BH111"/>
  <c r="BH110"/>
  <c r="BH109"/>
  <c r="BH108"/>
  <c r="BH107"/>
  <c r="BH106"/>
  <c r="BH105"/>
  <c r="BH104"/>
  <c r="BH103"/>
  <c r="BH102"/>
  <c r="BH101"/>
  <c r="BH100"/>
  <c r="BH99"/>
  <c r="BH98"/>
  <c r="BH97"/>
  <c r="BH96"/>
  <c r="BE136"/>
  <c r="BE135"/>
  <c r="BE134"/>
  <c r="BE133"/>
  <c r="BE132"/>
  <c r="BE131"/>
  <c r="BE130"/>
  <c r="BE129"/>
  <c r="BE128"/>
  <c r="BE127"/>
  <c r="BE126"/>
  <c r="BE125"/>
  <c r="BE124"/>
  <c r="BE123"/>
  <c r="BE122"/>
  <c r="BE121"/>
  <c r="BE120"/>
  <c r="BE119"/>
  <c r="BE118"/>
  <c r="BE117"/>
  <c r="BE116"/>
  <c r="BE115"/>
  <c r="BE114"/>
  <c r="BE113"/>
  <c r="BE112"/>
  <c r="BE111"/>
  <c r="BE110"/>
  <c r="BE109"/>
  <c r="BE108"/>
  <c r="BE107"/>
  <c r="BE106"/>
  <c r="BE105"/>
  <c r="BE104"/>
  <c r="BE103"/>
  <c r="BE102"/>
  <c r="BE101"/>
  <c r="BE100"/>
  <c r="BE99"/>
  <c r="BE98"/>
  <c r="BE97"/>
  <c r="BE96"/>
  <c r="BB136"/>
  <c r="BB135"/>
  <c r="BB134"/>
  <c r="BB133"/>
  <c r="BB132"/>
  <c r="BB131"/>
  <c r="BB130"/>
  <c r="BB129"/>
  <c r="BB128"/>
  <c r="BB127"/>
  <c r="BB126"/>
  <c r="BB125"/>
  <c r="BB124"/>
  <c r="BB123"/>
  <c r="BB122"/>
  <c r="BB121"/>
  <c r="BB120"/>
  <c r="BB119"/>
  <c r="BB118"/>
  <c r="BB117"/>
  <c r="BB116"/>
  <c r="BB115"/>
  <c r="BB114"/>
  <c r="BB113"/>
  <c r="BB112"/>
  <c r="BB111"/>
  <c r="BB110"/>
  <c r="BB109"/>
  <c r="BB108"/>
  <c r="BB107"/>
  <c r="BB106"/>
  <c r="BB105"/>
  <c r="BB104"/>
  <c r="BB103"/>
  <c r="BB102"/>
  <c r="BB101"/>
  <c r="BB100"/>
  <c r="BB99"/>
  <c r="BB98"/>
  <c r="BB97"/>
  <c r="BB96"/>
  <c r="AY136"/>
  <c r="AY135"/>
  <c r="AY134"/>
  <c r="AY133"/>
  <c r="AY132"/>
  <c r="AY131"/>
  <c r="AY130"/>
  <c r="AY129"/>
  <c r="AY128"/>
  <c r="AY127"/>
  <c r="AY126"/>
  <c r="AY125"/>
  <c r="AY124"/>
  <c r="AY123"/>
  <c r="AY122"/>
  <c r="AY121"/>
  <c r="AY120"/>
  <c r="AY119"/>
  <c r="AY118"/>
  <c r="AY117"/>
  <c r="AY116"/>
  <c r="AY115"/>
  <c r="AY114"/>
  <c r="AY113"/>
  <c r="AY112"/>
  <c r="AY111"/>
  <c r="AY110"/>
  <c r="AY109"/>
  <c r="AY108"/>
  <c r="AY107"/>
  <c r="AY106"/>
  <c r="AY105"/>
  <c r="AY104"/>
  <c r="AY103"/>
  <c r="AY102"/>
  <c r="AY101"/>
  <c r="AY100"/>
  <c r="AY99"/>
  <c r="AY98"/>
  <c r="AY97"/>
  <c r="AY96"/>
  <c r="AV136"/>
  <c r="AV135"/>
  <c r="AV134"/>
  <c r="AV133"/>
  <c r="AV132"/>
  <c r="AV131"/>
  <c r="AV130"/>
  <c r="AV129"/>
  <c r="AV128"/>
  <c r="AV127"/>
  <c r="AV126"/>
  <c r="AV125"/>
  <c r="AV124"/>
  <c r="AV123"/>
  <c r="AV122"/>
  <c r="AV121"/>
  <c r="AV120"/>
  <c r="AV119"/>
  <c r="AV118"/>
  <c r="AV117"/>
  <c r="AV116"/>
  <c r="AV115"/>
  <c r="AV114"/>
  <c r="AV113"/>
  <c r="AV112"/>
  <c r="AV111"/>
  <c r="AV110"/>
  <c r="AV109"/>
  <c r="AV108"/>
  <c r="AV107"/>
  <c r="AV106"/>
  <c r="AV105"/>
  <c r="AV104"/>
  <c r="AV103"/>
  <c r="AV102"/>
  <c r="AV101"/>
  <c r="AV100"/>
  <c r="AV99"/>
  <c r="AV98"/>
  <c r="AV97"/>
  <c r="AV96"/>
  <c r="AV95"/>
  <c r="AV94"/>
  <c r="AV93"/>
  <c r="AV92"/>
  <c r="AV91"/>
  <c r="AV90"/>
  <c r="AV89"/>
  <c r="AV88"/>
  <c r="AV87"/>
  <c r="AV86"/>
  <c r="AV85"/>
  <c r="AV84"/>
  <c r="AV83"/>
  <c r="AV82"/>
  <c r="AV81"/>
  <c r="AV80"/>
  <c r="AV79"/>
  <c r="AV78"/>
  <c r="AV77"/>
  <c r="AV76"/>
  <c r="AV75"/>
  <c r="AV74"/>
  <c r="AV73"/>
  <c r="AV72"/>
  <c r="AV71"/>
  <c r="AV70"/>
  <c r="AV69"/>
  <c r="AV68"/>
  <c r="AV67"/>
  <c r="AV66"/>
  <c r="AV65"/>
  <c r="AV64"/>
  <c r="AV63"/>
  <c r="AV62"/>
  <c r="AV61"/>
  <c r="AV60"/>
  <c r="AV59"/>
  <c r="AV58"/>
  <c r="AV57"/>
  <c r="AV56"/>
  <c r="AV55"/>
  <c r="AV54"/>
  <c r="AV53"/>
  <c r="AV52"/>
  <c r="AV51"/>
  <c r="AV50"/>
  <c r="AV49"/>
  <c r="AV48"/>
  <c r="AV47"/>
  <c r="AV46"/>
  <c r="AV45"/>
  <c r="AS136"/>
  <c r="AS135"/>
  <c r="AS134"/>
  <c r="AS133"/>
  <c r="AS132"/>
  <c r="AS131"/>
  <c r="AS130"/>
  <c r="AS129"/>
  <c r="AS128"/>
  <c r="AS127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P136"/>
  <c r="AP135"/>
  <c r="AP134"/>
  <c r="AP133"/>
  <c r="AP132"/>
  <c r="AP131"/>
  <c r="AP130"/>
  <c r="AP129"/>
  <c r="AP128"/>
  <c r="AP127"/>
  <c r="AP126"/>
  <c r="AP125"/>
  <c r="AP124"/>
  <c r="AP123"/>
  <c r="AP122"/>
  <c r="AP121"/>
  <c r="AP120"/>
  <c r="AP119"/>
  <c r="AP118"/>
  <c r="AP117"/>
  <c r="AP116"/>
  <c r="AP115"/>
  <c r="AP114"/>
  <c r="AP113"/>
  <c r="AP112"/>
  <c r="AP111"/>
  <c r="AP110"/>
  <c r="AP109"/>
  <c r="AP108"/>
  <c r="AP107"/>
  <c r="AP106"/>
  <c r="AP105"/>
  <c r="AP104"/>
  <c r="AP103"/>
  <c r="AP102"/>
  <c r="AP101"/>
  <c r="AP100"/>
  <c r="AP99"/>
  <c r="AP98"/>
  <c r="AP97"/>
  <c r="AP96"/>
  <c r="AP95"/>
  <c r="AP94"/>
  <c r="AP93"/>
  <c r="AP92"/>
  <c r="AP91"/>
  <c r="AP90"/>
  <c r="AP89"/>
  <c r="AP88"/>
  <c r="AP87"/>
  <c r="AP86"/>
  <c r="AP85"/>
  <c r="AP84"/>
  <c r="AP83"/>
  <c r="AP82"/>
  <c r="AP81"/>
  <c r="AP80"/>
  <c r="AP79"/>
  <c r="AP78"/>
  <c r="AP77"/>
  <c r="AP76"/>
  <c r="AP75"/>
  <c r="AP74"/>
  <c r="AP73"/>
  <c r="AP72"/>
  <c r="AP71"/>
  <c r="AP70"/>
  <c r="AP69"/>
  <c r="AP68"/>
  <c r="AP67"/>
  <c r="AP66"/>
  <c r="AP65"/>
  <c r="AP64"/>
  <c r="AP63"/>
  <c r="AP62"/>
  <c r="AP61"/>
  <c r="AP60"/>
  <c r="AP59"/>
  <c r="AP58"/>
  <c r="AP57"/>
  <c r="AP56"/>
  <c r="AP55"/>
  <c r="AP54"/>
  <c r="AP53"/>
  <c r="AP52"/>
  <c r="AP51"/>
  <c r="AP50"/>
  <c r="AP49"/>
  <c r="AP48"/>
  <c r="AP47"/>
  <c r="AP46"/>
  <c r="AP45"/>
  <c r="AM136"/>
  <c r="AM135"/>
  <c r="AM134"/>
  <c r="AM133"/>
  <c r="AM132"/>
  <c r="AM131"/>
  <c r="AM130"/>
  <c r="AM129"/>
  <c r="AM128"/>
  <c r="AM127"/>
  <c r="AM126"/>
  <c r="AM125"/>
  <c r="AM124"/>
  <c r="AM123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I95"/>
  <c r="I94"/>
  <c r="I93"/>
  <c r="I92"/>
  <c r="E95" s="1"/>
  <c r="I91"/>
  <c r="I90"/>
  <c r="D93" s="1"/>
  <c r="I89"/>
  <c r="I88"/>
  <c r="E91" s="1"/>
  <c r="I87"/>
  <c r="I86"/>
  <c r="D89" s="1"/>
  <c r="I85"/>
  <c r="I84"/>
  <c r="E87" s="1"/>
  <c r="I83"/>
  <c r="I82"/>
  <c r="D85" s="1"/>
  <c r="I81"/>
  <c r="I80"/>
  <c r="E83" s="1"/>
  <c r="I79"/>
  <c r="I78"/>
  <c r="D81" s="1"/>
  <c r="I77"/>
  <c r="I76"/>
  <c r="E79" s="1"/>
  <c r="I75"/>
  <c r="I74"/>
  <c r="D77" s="1"/>
  <c r="I73"/>
  <c r="I72"/>
  <c r="E75" s="1"/>
  <c r="I71"/>
  <c r="I70"/>
  <c r="D73" s="1"/>
  <c r="I69"/>
  <c r="I68"/>
  <c r="E71" s="1"/>
  <c r="I67"/>
  <c r="I66"/>
  <c r="I65"/>
  <c r="I64"/>
  <c r="I63"/>
  <c r="I62"/>
  <c r="I61"/>
  <c r="I60"/>
  <c r="D60" s="1"/>
  <c r="I59"/>
  <c r="I58"/>
  <c r="E58" s="1"/>
  <c r="I57"/>
  <c r="I56"/>
  <c r="D56" s="1"/>
  <c r="I55"/>
  <c r="I54"/>
  <c r="E54" s="1"/>
  <c r="I53"/>
  <c r="I52"/>
  <c r="D52" s="1"/>
  <c r="I51"/>
  <c r="I50"/>
  <c r="E50" s="1"/>
  <c r="AY4" i="1"/>
  <c r="AY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BB27" s="1"/>
  <c r="AY28"/>
  <c r="BB28" s="1"/>
  <c r="AY29"/>
  <c r="BB29" s="1"/>
  <c r="AY30"/>
  <c r="AY31"/>
  <c r="BB31" s="1"/>
  <c r="AY32"/>
  <c r="BB32" s="1"/>
  <c r="AY33"/>
  <c r="BB33" s="1"/>
  <c r="AY34"/>
  <c r="AY35"/>
  <c r="BB35" s="1"/>
  <c r="AY36"/>
  <c r="BB36" s="1"/>
  <c r="AY37"/>
  <c r="BB37" s="1"/>
  <c r="AY38"/>
  <c r="AY39"/>
  <c r="BB39" s="1"/>
  <c r="AY40"/>
  <c r="BB40" s="1"/>
  <c r="AY41"/>
  <c r="BB41" s="1"/>
  <c r="AY42"/>
  <c r="AY43"/>
  <c r="BB43" s="1"/>
  <c r="AY44"/>
  <c r="BB44" s="1"/>
  <c r="AY45"/>
  <c r="AY46"/>
  <c r="AY47"/>
  <c r="AY48"/>
  <c r="AY49"/>
  <c r="AY50"/>
  <c r="AY51"/>
  <c r="AY52"/>
  <c r="AY53"/>
  <c r="AY54"/>
  <c r="AY55"/>
  <c r="BB42"/>
  <c r="BB38"/>
  <c r="BB34"/>
  <c r="BB30"/>
  <c r="BB26"/>
  <c r="AY104"/>
  <c r="BB104" s="1"/>
  <c r="AY103"/>
  <c r="BB103" s="1"/>
  <c r="AY102"/>
  <c r="BB102" s="1"/>
  <c r="C102" s="1"/>
  <c r="AY101"/>
  <c r="BB101" s="1"/>
  <c r="AY100"/>
  <c r="BB100" s="1"/>
  <c r="C100" s="1"/>
  <c r="AY99"/>
  <c r="BB99" s="1"/>
  <c r="AY98"/>
  <c r="BB98" s="1"/>
  <c r="C98" s="1"/>
  <c r="AY97"/>
  <c r="BB97" s="1"/>
  <c r="AY96"/>
  <c r="BB96" s="1"/>
  <c r="C96" s="1"/>
  <c r="AY95"/>
  <c r="BB95" s="1"/>
  <c r="AY94"/>
  <c r="BB94" s="1"/>
  <c r="C94" s="1"/>
  <c r="AY93"/>
  <c r="BB93" s="1"/>
  <c r="AY92"/>
  <c r="BB92" s="1"/>
  <c r="C92" s="1"/>
  <c r="AY91"/>
  <c r="BB91" s="1"/>
  <c r="AY90"/>
  <c r="BB90" s="1"/>
  <c r="AY89"/>
  <c r="BB89" s="1"/>
  <c r="AY88"/>
  <c r="BB88" s="1"/>
  <c r="AY87"/>
  <c r="BB87" s="1"/>
  <c r="AY86"/>
  <c r="BB86" s="1"/>
  <c r="AY85"/>
  <c r="BB85" s="1"/>
  <c r="AY84"/>
  <c r="BB84" s="1"/>
  <c r="AY83"/>
  <c r="BB83" s="1"/>
  <c r="AY82"/>
  <c r="BB82" s="1"/>
  <c r="AY81"/>
  <c r="BB81" s="1"/>
  <c r="AY80"/>
  <c r="BB80" s="1"/>
  <c r="AY79"/>
  <c r="BB79" s="1"/>
  <c r="AY78"/>
  <c r="BB78" s="1"/>
  <c r="AY77"/>
  <c r="BB77" s="1"/>
  <c r="AY76"/>
  <c r="BB76" s="1"/>
  <c r="AY75"/>
  <c r="BB75" s="1"/>
  <c r="AY74"/>
  <c r="BB74" s="1"/>
  <c r="AY73"/>
  <c r="BB73" s="1"/>
  <c r="AY72"/>
  <c r="BB72" s="1"/>
  <c r="AY71"/>
  <c r="BB71" s="1"/>
  <c r="AY70"/>
  <c r="BB70" s="1"/>
  <c r="AY69"/>
  <c r="BB69" s="1"/>
  <c r="AY68"/>
  <c r="BB68" s="1"/>
  <c r="AY67"/>
  <c r="BB67" s="1"/>
  <c r="AY66"/>
  <c r="BB66" s="1"/>
  <c r="AY65"/>
  <c r="BB65" s="1"/>
  <c r="AY64"/>
  <c r="BB64" s="1"/>
  <c r="AY63"/>
  <c r="BB63" s="1"/>
  <c r="AY62"/>
  <c r="BB62" s="1"/>
  <c r="AY61"/>
  <c r="BB61" s="1"/>
  <c r="AY60"/>
  <c r="BB60" s="1"/>
  <c r="AY59"/>
  <c r="BB59" s="1"/>
  <c r="AY58"/>
  <c r="BB58" s="1"/>
  <c r="AY57"/>
  <c r="BB57" s="1"/>
  <c r="AY56"/>
  <c r="BB56" s="1"/>
  <c r="AV44" i="4"/>
  <c r="AS44"/>
  <c r="AP44"/>
  <c r="AM44"/>
  <c r="AJ44"/>
  <c r="AG44"/>
  <c r="AD44"/>
  <c r="AA44"/>
  <c r="X44"/>
  <c r="U44"/>
  <c r="R44"/>
  <c r="O44"/>
  <c r="L44"/>
  <c r="I44"/>
  <c r="AV43"/>
  <c r="AS43"/>
  <c r="AG43"/>
  <c r="AD43"/>
  <c r="AA43"/>
  <c r="X43"/>
  <c r="U43"/>
  <c r="R43"/>
  <c r="O43"/>
  <c r="L43"/>
  <c r="I43"/>
  <c r="AV42"/>
  <c r="AS42"/>
  <c r="AP42"/>
  <c r="AM42"/>
  <c r="AJ42"/>
  <c r="AG42"/>
  <c r="AD42"/>
  <c r="AA42"/>
  <c r="X42"/>
  <c r="U42"/>
  <c r="R42"/>
  <c r="O42"/>
  <c r="L42"/>
  <c r="I42"/>
  <c r="AV41"/>
  <c r="AS41"/>
  <c r="AP41"/>
  <c r="AM41"/>
  <c r="AJ41"/>
  <c r="AG41"/>
  <c r="AD41"/>
  <c r="AA41"/>
  <c r="X41"/>
  <c r="U41"/>
  <c r="R41"/>
  <c r="O41"/>
  <c r="L41"/>
  <c r="I41"/>
  <c r="AV40"/>
  <c r="AS40"/>
  <c r="AP40"/>
  <c r="AM40"/>
  <c r="AJ40"/>
  <c r="AG40"/>
  <c r="AD40"/>
  <c r="AA40"/>
  <c r="X40"/>
  <c r="U40"/>
  <c r="R40"/>
  <c r="O40"/>
  <c r="L40"/>
  <c r="I40"/>
  <c r="AV39"/>
  <c r="AS39"/>
  <c r="AP39"/>
  <c r="AM39"/>
  <c r="AJ39"/>
  <c r="AG39"/>
  <c r="AD39"/>
  <c r="AA39"/>
  <c r="X39"/>
  <c r="U39"/>
  <c r="R39"/>
  <c r="O39"/>
  <c r="L39"/>
  <c r="I39"/>
  <c r="AV38"/>
  <c r="AS38"/>
  <c r="AP38"/>
  <c r="AM38"/>
  <c r="AJ38"/>
  <c r="AG38"/>
  <c r="AD38"/>
  <c r="AA38"/>
  <c r="X38"/>
  <c r="U38"/>
  <c r="R38"/>
  <c r="O38"/>
  <c r="L38"/>
  <c r="I38"/>
  <c r="AV37"/>
  <c r="AS37"/>
  <c r="AP37"/>
  <c r="AM37"/>
  <c r="AJ37"/>
  <c r="AG37"/>
  <c r="AD37"/>
  <c r="AA37"/>
  <c r="X37"/>
  <c r="U37"/>
  <c r="R37"/>
  <c r="O37"/>
  <c r="L37"/>
  <c r="I37"/>
  <c r="AV36"/>
  <c r="AS36"/>
  <c r="AP36"/>
  <c r="AM36"/>
  <c r="AJ36"/>
  <c r="AG36"/>
  <c r="AD36"/>
  <c r="AA36"/>
  <c r="X36"/>
  <c r="U36"/>
  <c r="R36"/>
  <c r="O36"/>
  <c r="L36"/>
  <c r="I36"/>
  <c r="AV35"/>
  <c r="AS35"/>
  <c r="AP35"/>
  <c r="AM35"/>
  <c r="AJ35"/>
  <c r="AG35"/>
  <c r="AD35"/>
  <c r="AA35"/>
  <c r="X35"/>
  <c r="U35"/>
  <c r="R35"/>
  <c r="O35"/>
  <c r="L35"/>
  <c r="I35"/>
  <c r="AV34"/>
  <c r="AS34"/>
  <c r="AP34"/>
  <c r="AM34"/>
  <c r="AJ34"/>
  <c r="AG34"/>
  <c r="AD34"/>
  <c r="AA34"/>
  <c r="X34"/>
  <c r="U34"/>
  <c r="R34"/>
  <c r="O34"/>
  <c r="L34"/>
  <c r="I34"/>
  <c r="AV33"/>
  <c r="AS33"/>
  <c r="AP33"/>
  <c r="AM33"/>
  <c r="AJ33"/>
  <c r="AG33"/>
  <c r="AD33"/>
  <c r="AA33"/>
  <c r="X33"/>
  <c r="U33"/>
  <c r="R33"/>
  <c r="O33"/>
  <c r="L33"/>
  <c r="I33"/>
  <c r="AV32"/>
  <c r="AS32"/>
  <c r="AP32"/>
  <c r="AM32"/>
  <c r="AJ32"/>
  <c r="AG32"/>
  <c r="AD32"/>
  <c r="AA32"/>
  <c r="X32"/>
  <c r="U32"/>
  <c r="R32"/>
  <c r="O32"/>
  <c r="L32"/>
  <c r="I32"/>
  <c r="AV31"/>
  <c r="AS31"/>
  <c r="AP31"/>
  <c r="AM31"/>
  <c r="AJ31"/>
  <c r="AG31"/>
  <c r="AD31"/>
  <c r="AA31"/>
  <c r="X31"/>
  <c r="U31"/>
  <c r="R31"/>
  <c r="O31"/>
  <c r="L31"/>
  <c r="I31"/>
  <c r="AV30"/>
  <c r="AS30"/>
  <c r="AP30"/>
  <c r="AM30"/>
  <c r="AJ30"/>
  <c r="AG30"/>
  <c r="AD30"/>
  <c r="AA30"/>
  <c r="X30"/>
  <c r="U30"/>
  <c r="R30"/>
  <c r="O30"/>
  <c r="L30"/>
  <c r="I30"/>
  <c r="AV29"/>
  <c r="AS29"/>
  <c r="AP29"/>
  <c r="AM29"/>
  <c r="AJ29"/>
  <c r="AG29"/>
  <c r="AD29"/>
  <c r="AA29"/>
  <c r="X29"/>
  <c r="U29"/>
  <c r="R29"/>
  <c r="O29"/>
  <c r="L29"/>
  <c r="I29"/>
  <c r="AV28"/>
  <c r="AS28"/>
  <c r="AP28"/>
  <c r="AM28"/>
  <c r="AJ28"/>
  <c r="AG28"/>
  <c r="AD28"/>
  <c r="AA28"/>
  <c r="X28"/>
  <c r="U28"/>
  <c r="R28"/>
  <c r="O28"/>
  <c r="L28"/>
  <c r="I28"/>
  <c r="AV27"/>
  <c r="AS27"/>
  <c r="AP27"/>
  <c r="AM27"/>
  <c r="AJ27"/>
  <c r="AG27"/>
  <c r="AD27"/>
  <c r="AA27"/>
  <c r="X27"/>
  <c r="U27"/>
  <c r="R27"/>
  <c r="O27"/>
  <c r="L27"/>
  <c r="I27"/>
  <c r="AV26"/>
  <c r="AS26"/>
  <c r="AP26"/>
  <c r="AM26"/>
  <c r="AJ26"/>
  <c r="AG26"/>
  <c r="AD26"/>
  <c r="AA26"/>
  <c r="X26"/>
  <c r="U26"/>
  <c r="R26"/>
  <c r="O26"/>
  <c r="L26"/>
  <c r="I26"/>
  <c r="AV25"/>
  <c r="AS25"/>
  <c r="AP25"/>
  <c r="AM25"/>
  <c r="AJ25"/>
  <c r="AG25"/>
  <c r="AD25"/>
  <c r="AA25"/>
  <c r="X25"/>
  <c r="U25"/>
  <c r="R25"/>
  <c r="O25"/>
  <c r="L25"/>
  <c r="I25"/>
  <c r="AV24"/>
  <c r="AS24"/>
  <c r="AP24"/>
  <c r="AM24"/>
  <c r="AJ24"/>
  <c r="AG24"/>
  <c r="AD24"/>
  <c r="AA24"/>
  <c r="X24"/>
  <c r="U24"/>
  <c r="R24"/>
  <c r="O24"/>
  <c r="L24"/>
  <c r="I24"/>
  <c r="AV23"/>
  <c r="AS23"/>
  <c r="AP23"/>
  <c r="AM23"/>
  <c r="AJ23"/>
  <c r="AG23"/>
  <c r="AD23"/>
  <c r="AA23"/>
  <c r="X23"/>
  <c r="U23"/>
  <c r="R23"/>
  <c r="O23"/>
  <c r="L23"/>
  <c r="I23"/>
  <c r="AV22"/>
  <c r="AS22"/>
  <c r="AP22"/>
  <c r="AM22"/>
  <c r="AJ22"/>
  <c r="AG22"/>
  <c r="AD22"/>
  <c r="AA22"/>
  <c r="X22"/>
  <c r="U22"/>
  <c r="R22"/>
  <c r="O22"/>
  <c r="L22"/>
  <c r="I22"/>
  <c r="AV21"/>
  <c r="AS21"/>
  <c r="AP21"/>
  <c r="AM21"/>
  <c r="AJ21"/>
  <c r="AG21"/>
  <c r="AD21"/>
  <c r="AA21"/>
  <c r="X21"/>
  <c r="U21"/>
  <c r="R21"/>
  <c r="O21"/>
  <c r="L21"/>
  <c r="I21"/>
  <c r="AV20"/>
  <c r="AS20"/>
  <c r="AP20"/>
  <c r="AM20"/>
  <c r="AJ20"/>
  <c r="AG20"/>
  <c r="AD20"/>
  <c r="AA20"/>
  <c r="X20"/>
  <c r="U20"/>
  <c r="R20"/>
  <c r="O20"/>
  <c r="L20"/>
  <c r="I20"/>
  <c r="AV19"/>
  <c r="AS19"/>
  <c r="AP19"/>
  <c r="AM19"/>
  <c r="AJ19"/>
  <c r="AG19"/>
  <c r="AD19"/>
  <c r="AA19"/>
  <c r="X19"/>
  <c r="U19"/>
  <c r="R19"/>
  <c r="O19"/>
  <c r="L19"/>
  <c r="I19"/>
  <c r="AV18"/>
  <c r="AS18"/>
  <c r="AP18"/>
  <c r="AM18"/>
  <c r="AJ18"/>
  <c r="AG18"/>
  <c r="AD18"/>
  <c r="AA18"/>
  <c r="X18"/>
  <c r="U18"/>
  <c r="R18"/>
  <c r="O18"/>
  <c r="L18"/>
  <c r="I18"/>
  <c r="AV17"/>
  <c r="AS17"/>
  <c r="AP17"/>
  <c r="AM17"/>
  <c r="AJ17"/>
  <c r="AG17"/>
  <c r="AD17"/>
  <c r="AA17"/>
  <c r="X17"/>
  <c r="U17"/>
  <c r="R17"/>
  <c r="O17"/>
  <c r="L17"/>
  <c r="I17"/>
  <c r="AV16"/>
  <c r="AS16"/>
  <c r="AP16"/>
  <c r="AM16"/>
  <c r="AJ16"/>
  <c r="AG16"/>
  <c r="AD16"/>
  <c r="AA16"/>
  <c r="X16"/>
  <c r="U16"/>
  <c r="R16"/>
  <c r="O16"/>
  <c r="L16"/>
  <c r="I16"/>
  <c r="AV15"/>
  <c r="AS15"/>
  <c r="AP15"/>
  <c r="AM15"/>
  <c r="AJ15"/>
  <c r="AG15"/>
  <c r="AD15"/>
  <c r="AA15"/>
  <c r="X15"/>
  <c r="U15"/>
  <c r="R15"/>
  <c r="O15"/>
  <c r="L15"/>
  <c r="I15"/>
  <c r="AV14"/>
  <c r="AS14"/>
  <c r="AP14"/>
  <c r="AM14"/>
  <c r="AJ14"/>
  <c r="AG14"/>
  <c r="AD14"/>
  <c r="AA14"/>
  <c r="X14"/>
  <c r="U14"/>
  <c r="R14"/>
  <c r="O14"/>
  <c r="L14"/>
  <c r="I14"/>
  <c r="AV13"/>
  <c r="AS13"/>
  <c r="AP13"/>
  <c r="AM13"/>
  <c r="AJ13"/>
  <c r="AG13"/>
  <c r="AD13"/>
  <c r="AA13"/>
  <c r="X13"/>
  <c r="U13"/>
  <c r="R13"/>
  <c r="O13"/>
  <c r="L13"/>
  <c r="I13"/>
  <c r="AV12"/>
  <c r="AS12"/>
  <c r="AP12"/>
  <c r="AM12"/>
  <c r="AJ12"/>
  <c r="AG12"/>
  <c r="AD12"/>
  <c r="AA12"/>
  <c r="X12"/>
  <c r="U12"/>
  <c r="R12"/>
  <c r="O12"/>
  <c r="L12"/>
  <c r="I12"/>
  <c r="AV11"/>
  <c r="AS11"/>
  <c r="AP11"/>
  <c r="AM11"/>
  <c r="AJ11"/>
  <c r="AG11"/>
  <c r="AD11"/>
  <c r="AA11"/>
  <c r="X11"/>
  <c r="U11"/>
  <c r="R11"/>
  <c r="O11"/>
  <c r="L11"/>
  <c r="I11"/>
  <c r="AV10"/>
  <c r="AS10"/>
  <c r="AP10"/>
  <c r="AM10"/>
  <c r="AJ10"/>
  <c r="AG10"/>
  <c r="AD10"/>
  <c r="AA10"/>
  <c r="X10"/>
  <c r="U10"/>
  <c r="R10"/>
  <c r="O10"/>
  <c r="L10"/>
  <c r="I10"/>
  <c r="AV9"/>
  <c r="AS9"/>
  <c r="AP9"/>
  <c r="AM9"/>
  <c r="AJ9"/>
  <c r="AG9"/>
  <c r="AD9"/>
  <c r="AA9"/>
  <c r="X9"/>
  <c r="U9"/>
  <c r="R9"/>
  <c r="O9"/>
  <c r="L9"/>
  <c r="I9"/>
  <c r="AV8"/>
  <c r="AS8"/>
  <c r="AP8"/>
  <c r="AM8"/>
  <c r="AJ8"/>
  <c r="AG8"/>
  <c r="AD8"/>
  <c r="AA8"/>
  <c r="X8"/>
  <c r="U8"/>
  <c r="R8"/>
  <c r="O8"/>
  <c r="L8"/>
  <c r="I8"/>
  <c r="AV7"/>
  <c r="AS7"/>
  <c r="AP7"/>
  <c r="AM7"/>
  <c r="AJ7"/>
  <c r="AG7"/>
  <c r="AD7"/>
  <c r="AA7"/>
  <c r="X7"/>
  <c r="U7"/>
  <c r="R7"/>
  <c r="O7"/>
  <c r="L7"/>
  <c r="I7"/>
  <c r="AV6"/>
  <c r="AS6"/>
  <c r="AP6"/>
  <c r="AM6"/>
  <c r="AJ6"/>
  <c r="AG6"/>
  <c r="AD6"/>
  <c r="AA6"/>
  <c r="X6"/>
  <c r="U6"/>
  <c r="R6"/>
  <c r="O6"/>
  <c r="L6"/>
  <c r="I6"/>
  <c r="AV5"/>
  <c r="AS5"/>
  <c r="AP5"/>
  <c r="AM5"/>
  <c r="AJ5"/>
  <c r="AG5"/>
  <c r="AD5"/>
  <c r="AA5"/>
  <c r="X5"/>
  <c r="U5"/>
  <c r="R5"/>
  <c r="O5"/>
  <c r="L5"/>
  <c r="I5"/>
  <c r="AV4"/>
  <c r="AS4"/>
  <c r="AP4"/>
  <c r="AM4"/>
  <c r="AJ4"/>
  <c r="AG4"/>
  <c r="AD4"/>
  <c r="AA4"/>
  <c r="X4"/>
  <c r="U4"/>
  <c r="R4"/>
  <c r="O4"/>
  <c r="L4"/>
  <c r="I4"/>
  <c r="E33" l="1"/>
  <c r="E62"/>
  <c r="D64"/>
  <c r="F66"/>
  <c r="D26"/>
  <c r="D70"/>
  <c r="D74"/>
  <c r="D78"/>
  <c r="D82"/>
  <c r="D86"/>
  <c r="D90"/>
  <c r="D94"/>
  <c r="E70"/>
  <c r="E74"/>
  <c r="E78"/>
  <c r="E82"/>
  <c r="D69"/>
  <c r="F72"/>
  <c r="F76"/>
  <c r="F80"/>
  <c r="F84"/>
  <c r="F88"/>
  <c r="F92"/>
  <c r="E72"/>
  <c r="E76"/>
  <c r="E80"/>
  <c r="F67"/>
  <c r="E68"/>
  <c r="D67"/>
  <c r="F69"/>
  <c r="D71"/>
  <c r="F73"/>
  <c r="D75"/>
  <c r="F77"/>
  <c r="D79"/>
  <c r="F81"/>
  <c r="D83"/>
  <c r="E84"/>
  <c r="F85"/>
  <c r="D87"/>
  <c r="E88"/>
  <c r="F89"/>
  <c r="D91"/>
  <c r="E92"/>
  <c r="F93"/>
  <c r="D95"/>
  <c r="E35"/>
  <c r="D37"/>
  <c r="F39"/>
  <c r="D41"/>
  <c r="F43"/>
  <c r="F51"/>
  <c r="F55"/>
  <c r="F59"/>
  <c r="F63"/>
  <c r="D68"/>
  <c r="E69"/>
  <c r="F70"/>
  <c r="D72"/>
  <c r="E73"/>
  <c r="F74"/>
  <c r="D76"/>
  <c r="E77"/>
  <c r="F78"/>
  <c r="D80"/>
  <c r="E81"/>
  <c r="F82"/>
  <c r="D84"/>
  <c r="E85"/>
  <c r="F86"/>
  <c r="D88"/>
  <c r="E89"/>
  <c r="F90"/>
  <c r="D92"/>
  <c r="E93"/>
  <c r="F94"/>
  <c r="F71"/>
  <c r="F75"/>
  <c r="F79"/>
  <c r="F83"/>
  <c r="E86"/>
  <c r="F87"/>
  <c r="E90"/>
  <c r="F91"/>
  <c r="E94"/>
  <c r="F95"/>
  <c r="D44"/>
  <c r="D36"/>
  <c r="E38"/>
  <c r="D40"/>
  <c r="E42"/>
  <c r="D53"/>
  <c r="D57"/>
  <c r="D61"/>
  <c r="E65"/>
  <c r="E67"/>
  <c r="F68"/>
  <c r="F28"/>
  <c r="D30"/>
  <c r="F32"/>
  <c r="F36"/>
  <c r="D38"/>
  <c r="E39"/>
  <c r="F40"/>
  <c r="D42"/>
  <c r="E43"/>
  <c r="F44"/>
  <c r="D50"/>
  <c r="E51"/>
  <c r="F52"/>
  <c r="D54"/>
  <c r="E55"/>
  <c r="F56"/>
  <c r="D58"/>
  <c r="E59"/>
  <c r="F60"/>
  <c r="D62"/>
  <c r="E63"/>
  <c r="F64"/>
  <c r="D65"/>
  <c r="E66"/>
  <c r="E36"/>
  <c r="F37"/>
  <c r="D39"/>
  <c r="E40"/>
  <c r="F41"/>
  <c r="D43"/>
  <c r="E44"/>
  <c r="D51"/>
  <c r="E52"/>
  <c r="F53"/>
  <c r="D55"/>
  <c r="E56"/>
  <c r="F57"/>
  <c r="D59"/>
  <c r="E60"/>
  <c r="F61"/>
  <c r="D63"/>
  <c r="E64"/>
  <c r="D66"/>
  <c r="E37"/>
  <c r="F38"/>
  <c r="E41"/>
  <c r="F42"/>
  <c r="F50"/>
  <c r="E53"/>
  <c r="F54"/>
  <c r="E57"/>
  <c r="F58"/>
  <c r="E61"/>
  <c r="F62"/>
  <c r="F65"/>
  <c r="C72" i="1"/>
  <c r="C76"/>
  <c r="C80"/>
  <c r="C84"/>
  <c r="C88"/>
  <c r="C93"/>
  <c r="C97"/>
  <c r="C101"/>
  <c r="C104"/>
  <c r="C75"/>
  <c r="C79"/>
  <c r="C83"/>
  <c r="C87"/>
  <c r="C91"/>
  <c r="C71"/>
  <c r="C70"/>
  <c r="C74"/>
  <c r="C78"/>
  <c r="C82"/>
  <c r="C86"/>
  <c r="C90"/>
  <c r="C95"/>
  <c r="C99"/>
  <c r="C103"/>
  <c r="C73"/>
  <c r="C77"/>
  <c r="C81"/>
  <c r="C85"/>
  <c r="C89"/>
  <c r="D34" i="4"/>
  <c r="C68"/>
  <c r="C76"/>
  <c r="K76" i="2" s="1"/>
  <c r="C84" i="4"/>
  <c r="K84" i="2" s="1"/>
  <c r="C92" i="4"/>
  <c r="K92" i="2" s="1"/>
  <c r="F4" i="4"/>
  <c r="F8"/>
  <c r="D10"/>
  <c r="F12"/>
  <c r="D14"/>
  <c r="F16"/>
  <c r="D18"/>
  <c r="F20"/>
  <c r="D22"/>
  <c r="F24"/>
  <c r="E26"/>
  <c r="E28"/>
  <c r="E30"/>
  <c r="E32"/>
  <c r="E34"/>
  <c r="C67"/>
  <c r="D6"/>
  <c r="E31"/>
  <c r="E5"/>
  <c r="D9"/>
  <c r="E11"/>
  <c r="E13"/>
  <c r="D15"/>
  <c r="E19"/>
  <c r="E23"/>
  <c r="E27"/>
  <c r="F31"/>
  <c r="D33"/>
  <c r="F35"/>
  <c r="C72"/>
  <c r="K72" i="2" s="1"/>
  <c r="C80" i="4"/>
  <c r="K80" i="2" s="1"/>
  <c r="C88" i="4"/>
  <c r="K88" i="2" s="1"/>
  <c r="C7" i="4"/>
  <c r="C17"/>
  <c r="C21"/>
  <c r="C25"/>
  <c r="C29"/>
  <c r="C97"/>
  <c r="K97" i="2" s="1"/>
  <c r="C101" i="4"/>
  <c r="K101" i="2" s="1"/>
  <c r="C105" i="4"/>
  <c r="K105" i="2" s="1"/>
  <c r="C38" i="4"/>
  <c r="C42"/>
  <c r="C50"/>
  <c r="C54"/>
  <c r="C58"/>
  <c r="C62"/>
  <c r="C66"/>
  <c r="C70"/>
  <c r="K70" i="2" s="1"/>
  <c r="C74" i="4"/>
  <c r="K74" i="2" s="1"/>
  <c r="C78" i="4"/>
  <c r="K78" i="2" s="1"/>
  <c r="C82" i="4"/>
  <c r="K82" i="2" s="1"/>
  <c r="C86" i="4"/>
  <c r="K86" i="2" s="1"/>
  <c r="C90" i="4"/>
  <c r="K90" i="2" s="1"/>
  <c r="C94" i="4"/>
  <c r="K94" i="2" s="1"/>
  <c r="C64" i="4"/>
  <c r="E4"/>
  <c r="F5"/>
  <c r="D7"/>
  <c r="E8"/>
  <c r="F9"/>
  <c r="D11"/>
  <c r="E12"/>
  <c r="F13"/>
  <c r="E16"/>
  <c r="F17"/>
  <c r="D19"/>
  <c r="E20"/>
  <c r="F21"/>
  <c r="D23"/>
  <c r="E24"/>
  <c r="F25"/>
  <c r="D27"/>
  <c r="F29"/>
  <c r="D31"/>
  <c r="F33"/>
  <c r="D35"/>
  <c r="C100"/>
  <c r="K100" i="2" s="1"/>
  <c r="C104" i="4"/>
  <c r="K104" i="2" s="1"/>
  <c r="C37" i="4"/>
  <c r="C41"/>
  <c r="C53"/>
  <c r="C57"/>
  <c r="C61"/>
  <c r="C65"/>
  <c r="C69"/>
  <c r="C73"/>
  <c r="K73" i="2" s="1"/>
  <c r="C77" i="4"/>
  <c r="K77" i="2" s="1"/>
  <c r="C81" i="4"/>
  <c r="K81" i="2" s="1"/>
  <c r="C85" i="4"/>
  <c r="K85" i="2" s="1"/>
  <c r="C89" i="4"/>
  <c r="K89" i="2" s="1"/>
  <c r="C93" i="4"/>
  <c r="K93" i="2" s="1"/>
  <c r="C52" i="4"/>
  <c r="D4"/>
  <c r="F6"/>
  <c r="D8"/>
  <c r="E9"/>
  <c r="F10"/>
  <c r="D12"/>
  <c r="F14"/>
  <c r="D16"/>
  <c r="E17"/>
  <c r="F18"/>
  <c r="D20"/>
  <c r="E21"/>
  <c r="F22"/>
  <c r="D24"/>
  <c r="E25"/>
  <c r="F26"/>
  <c r="D28"/>
  <c r="E29"/>
  <c r="F30"/>
  <c r="D32"/>
  <c r="F34"/>
  <c r="C5"/>
  <c r="C13"/>
  <c r="C15"/>
  <c r="C96"/>
  <c r="K96" i="2" s="1"/>
  <c r="C108" i="4"/>
  <c r="C99"/>
  <c r="K99" i="2" s="1"/>
  <c r="C103" i="4"/>
  <c r="K103" i="2" s="1"/>
  <c r="C107" i="4"/>
  <c r="K107" i="2" s="1"/>
  <c r="E107" s="1"/>
  <c r="C56" i="4"/>
  <c r="C36"/>
  <c r="C40"/>
  <c r="C44"/>
  <c r="C60"/>
  <c r="D5"/>
  <c r="E6"/>
  <c r="F7"/>
  <c r="E10"/>
  <c r="F11"/>
  <c r="D13"/>
  <c r="E14"/>
  <c r="F15"/>
  <c r="D17"/>
  <c r="E18"/>
  <c r="F19"/>
  <c r="D21"/>
  <c r="E22"/>
  <c r="F23"/>
  <c r="D25"/>
  <c r="F27"/>
  <c r="D29"/>
  <c r="C98"/>
  <c r="K98" i="2" s="1"/>
  <c r="C102" i="4"/>
  <c r="K102" i="2" s="1"/>
  <c r="C106" i="4"/>
  <c r="K106" i="2" s="1"/>
  <c r="E106" s="1"/>
  <c r="C63" i="4"/>
  <c r="C39"/>
  <c r="C43"/>
  <c r="C51"/>
  <c r="C55"/>
  <c r="C59"/>
  <c r="C71"/>
  <c r="K71" i="2" s="1"/>
  <c r="C75" i="4"/>
  <c r="K75" i="2" s="1"/>
  <c r="C79" i="4"/>
  <c r="K79" i="2" s="1"/>
  <c r="C83" i="4"/>
  <c r="K83" i="2" s="1"/>
  <c r="C87" i="4"/>
  <c r="K87" i="2" s="1"/>
  <c r="C91" i="4"/>
  <c r="K91" i="2" s="1"/>
  <c r="C95" i="4"/>
  <c r="K95" i="2" s="1"/>
  <c r="E7" i="4"/>
  <c r="E15"/>
  <c r="C32"/>
  <c r="C34"/>
  <c r="C16"/>
  <c r="C22"/>
  <c r="C28"/>
  <c r="C4"/>
  <c r="C6"/>
  <c r="C8"/>
  <c r="C10"/>
  <c r="C12"/>
  <c r="C14"/>
  <c r="C18"/>
  <c r="C20"/>
  <c r="C24"/>
  <c r="C26"/>
  <c r="C30"/>
  <c r="C31"/>
  <c r="C33"/>
  <c r="C35"/>
  <c r="C9"/>
  <c r="C11"/>
  <c r="C19"/>
  <c r="C23"/>
  <c r="C27"/>
  <c r="AV104" i="1" l="1"/>
  <c r="AV103"/>
  <c r="AV102"/>
  <c r="AV101"/>
  <c r="AV100"/>
  <c r="AV99"/>
  <c r="AV98"/>
  <c r="AV97"/>
  <c r="AV96"/>
  <c r="AV95"/>
  <c r="AV94"/>
  <c r="AV93"/>
  <c r="AV92"/>
  <c r="AV91"/>
  <c r="AV90"/>
  <c r="AV89"/>
  <c r="AV88"/>
  <c r="AV87"/>
  <c r="AV86"/>
  <c r="AV85"/>
  <c r="AV84"/>
  <c r="AV83"/>
  <c r="AV82"/>
  <c r="AV81"/>
  <c r="AV80"/>
  <c r="AV79"/>
  <c r="AV78"/>
  <c r="AV77"/>
  <c r="AV76"/>
  <c r="AV75"/>
  <c r="AV74"/>
  <c r="AV73"/>
  <c r="AV72"/>
  <c r="AV71"/>
  <c r="AV70"/>
  <c r="AV69"/>
  <c r="AV68"/>
  <c r="AV67"/>
  <c r="AV66"/>
  <c r="AV65"/>
  <c r="AV64"/>
  <c r="AV63"/>
  <c r="AV62"/>
  <c r="AV61"/>
  <c r="AV60"/>
  <c r="AV59"/>
  <c r="AV58"/>
  <c r="AV57"/>
  <c r="AV56"/>
  <c r="AV55"/>
  <c r="AV54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P104"/>
  <c r="AP103"/>
  <c r="AP102"/>
  <c r="AP101"/>
  <c r="AP100"/>
  <c r="AP99"/>
  <c r="AP98"/>
  <c r="AP97"/>
  <c r="AP96"/>
  <c r="AP95"/>
  <c r="AP94"/>
  <c r="AP93"/>
  <c r="AP92"/>
  <c r="AP91"/>
  <c r="AP90"/>
  <c r="AP89"/>
  <c r="AP88"/>
  <c r="AP87"/>
  <c r="AP86"/>
  <c r="AP85"/>
  <c r="AP84"/>
  <c r="AP83"/>
  <c r="AP82"/>
  <c r="AP81"/>
  <c r="AP80"/>
  <c r="AP79"/>
  <c r="AP78"/>
  <c r="AP77"/>
  <c r="AP76"/>
  <c r="AP75"/>
  <c r="AP74"/>
  <c r="AP73"/>
  <c r="AP72"/>
  <c r="AP71"/>
  <c r="AP70"/>
  <c r="AP69"/>
  <c r="AP68"/>
  <c r="AP67"/>
  <c r="AP66"/>
  <c r="AP65"/>
  <c r="AP64"/>
  <c r="AP63"/>
  <c r="AP62"/>
  <c r="AP61"/>
  <c r="AP60"/>
  <c r="AP59"/>
  <c r="AP58"/>
  <c r="AP57"/>
  <c r="AP56"/>
  <c r="AP55"/>
  <c r="AP54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54"/>
  <c r="I153"/>
  <c r="I152"/>
  <c r="I151"/>
  <c r="I150"/>
  <c r="I144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L154"/>
  <c r="L153"/>
  <c r="L152"/>
  <c r="L151"/>
  <c r="L150"/>
  <c r="L144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O154"/>
  <c r="O153"/>
  <c r="O152"/>
  <c r="O151"/>
  <c r="O150"/>
  <c r="O144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R154"/>
  <c r="R153"/>
  <c r="R152"/>
  <c r="R151"/>
  <c r="R150"/>
  <c r="R144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U154"/>
  <c r="U153"/>
  <c r="U152"/>
  <c r="U151"/>
  <c r="U150"/>
  <c r="U144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X154"/>
  <c r="X153"/>
  <c r="X152"/>
  <c r="X151"/>
  <c r="X150"/>
  <c r="X144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AA154"/>
  <c r="AA153"/>
  <c r="AA152"/>
  <c r="AA151"/>
  <c r="AA150"/>
  <c r="AA144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D154"/>
  <c r="AD153"/>
  <c r="AD152"/>
  <c r="AD151"/>
  <c r="AD150"/>
  <c r="AD144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G154"/>
  <c r="AG153"/>
  <c r="AG152"/>
  <c r="AG151"/>
  <c r="AG150"/>
  <c r="AG144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J154"/>
  <c r="AJ153"/>
  <c r="AJ152"/>
  <c r="AJ151"/>
  <c r="AJ150"/>
  <c r="AJ144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M154"/>
  <c r="AM153"/>
  <c r="AM152"/>
  <c r="AM151"/>
  <c r="AM150"/>
  <c r="AM144"/>
  <c r="AM142"/>
  <c r="AM141"/>
  <c r="AM140"/>
  <c r="AM139"/>
  <c r="AM138"/>
  <c r="AM137"/>
  <c r="AM136"/>
  <c r="AM135"/>
  <c r="AM134"/>
  <c r="AM133"/>
  <c r="AM132"/>
  <c r="AM131"/>
  <c r="AM130"/>
  <c r="AM129"/>
  <c r="AM128"/>
  <c r="AM127"/>
  <c r="AM126"/>
  <c r="AM125"/>
  <c r="AM124"/>
  <c r="AM123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V154"/>
  <c r="AV153"/>
  <c r="AV152"/>
  <c r="AV151"/>
  <c r="AV150"/>
  <c r="AV144"/>
  <c r="AV142"/>
  <c r="AV141"/>
  <c r="AV140"/>
  <c r="AV139"/>
  <c r="AV138"/>
  <c r="AV137"/>
  <c r="AV136"/>
  <c r="AV135"/>
  <c r="AV134"/>
  <c r="AV133"/>
  <c r="AV132"/>
  <c r="AV131"/>
  <c r="AV130"/>
  <c r="AV129"/>
  <c r="AV128"/>
  <c r="AV127"/>
  <c r="AV126"/>
  <c r="AV125"/>
  <c r="AV124"/>
  <c r="AV123"/>
  <c r="AV122"/>
  <c r="AV121"/>
  <c r="AV120"/>
  <c r="AV119"/>
  <c r="AV118"/>
  <c r="AV117"/>
  <c r="AV116"/>
  <c r="AV115"/>
  <c r="AV114"/>
  <c r="AV113"/>
  <c r="AV112"/>
  <c r="AV111"/>
  <c r="AV110"/>
  <c r="AV109"/>
  <c r="AV108"/>
  <c r="AV107"/>
  <c r="AV106"/>
  <c r="AV105"/>
  <c r="AP154"/>
  <c r="AP153"/>
  <c r="AP152"/>
  <c r="AP151"/>
  <c r="AP150"/>
  <c r="AP144"/>
  <c r="AP142"/>
  <c r="AP141"/>
  <c r="AP140"/>
  <c r="AP139"/>
  <c r="AP138"/>
  <c r="AP137"/>
  <c r="AP136"/>
  <c r="AP135"/>
  <c r="AP134"/>
  <c r="AP133"/>
  <c r="AP132"/>
  <c r="AP131"/>
  <c r="AP130"/>
  <c r="AP129"/>
  <c r="AP128"/>
  <c r="AP127"/>
  <c r="AP126"/>
  <c r="AP125"/>
  <c r="AP124"/>
  <c r="AP123"/>
  <c r="AP122"/>
  <c r="AP121"/>
  <c r="AP120"/>
  <c r="AP119"/>
  <c r="AP118"/>
  <c r="AP117"/>
  <c r="AP116"/>
  <c r="AP115"/>
  <c r="AP114"/>
  <c r="AP113"/>
  <c r="AP112"/>
  <c r="AP111"/>
  <c r="AP110"/>
  <c r="AP109"/>
  <c r="AP108"/>
  <c r="AP107"/>
  <c r="AP106"/>
  <c r="AP105"/>
  <c r="B4" i="2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AV53" i="1"/>
  <c r="AV52"/>
  <c r="AV51"/>
  <c r="AV50"/>
  <c r="AS53"/>
  <c r="AS52"/>
  <c r="AS51"/>
  <c r="AS50"/>
  <c r="AP53"/>
  <c r="AP52"/>
  <c r="AP51"/>
  <c r="AP50"/>
  <c r="AM53"/>
  <c r="AM52"/>
  <c r="AM51"/>
  <c r="AM50"/>
  <c r="AJ53"/>
  <c r="AJ52"/>
  <c r="AJ51"/>
  <c r="AJ50"/>
  <c r="AG53"/>
  <c r="AG52"/>
  <c r="AG51"/>
  <c r="AG50"/>
  <c r="AD53"/>
  <c r="AD52"/>
  <c r="AD51"/>
  <c r="AD50"/>
  <c r="AA53"/>
  <c r="AA52"/>
  <c r="AA51"/>
  <c r="AA50"/>
  <c r="X53"/>
  <c r="X52"/>
  <c r="X51"/>
  <c r="X50"/>
  <c r="U53"/>
  <c r="U52"/>
  <c r="U51"/>
  <c r="U50"/>
  <c r="R53"/>
  <c r="R52"/>
  <c r="R51"/>
  <c r="R50"/>
  <c r="O53"/>
  <c r="O52"/>
  <c r="O51"/>
  <c r="O50"/>
  <c r="L53"/>
  <c r="L52"/>
  <c r="L51"/>
  <c r="L50"/>
  <c r="I50"/>
  <c r="I51"/>
  <c r="I52"/>
  <c r="I53"/>
  <c r="I49" i="4"/>
  <c r="I48"/>
  <c r="I47"/>
  <c r="I46"/>
  <c r="I45"/>
  <c r="K41" i="2"/>
  <c r="K62"/>
  <c r="K21"/>
  <c r="K60"/>
  <c r="K52"/>
  <c r="K5"/>
  <c r="K19"/>
  <c r="K33"/>
  <c r="K24"/>
  <c r="K13"/>
  <c r="K15"/>
  <c r="AJ49" i="1"/>
  <c r="AJ48"/>
  <c r="AJ47"/>
  <c r="AJ46"/>
  <c r="AJ45"/>
  <c r="AJ42"/>
  <c r="AJ44"/>
  <c r="AJ40"/>
  <c r="AJ39"/>
  <c r="AJ37"/>
  <c r="AJ41"/>
  <c r="AJ34"/>
  <c r="AJ38"/>
  <c r="AJ36"/>
  <c r="AJ35"/>
  <c r="AJ33"/>
  <c r="AJ25"/>
  <c r="AJ23"/>
  <c r="AJ27"/>
  <c r="AJ31"/>
  <c r="AJ30"/>
  <c r="AJ32"/>
  <c r="AJ28"/>
  <c r="AJ24"/>
  <c r="AJ29"/>
  <c r="AJ22"/>
  <c r="AJ21"/>
  <c r="AJ18"/>
  <c r="AJ19"/>
  <c r="AJ26"/>
  <c r="AJ17"/>
  <c r="AJ16"/>
  <c r="AJ20"/>
  <c r="AJ15"/>
  <c r="AJ14"/>
  <c r="AJ13"/>
  <c r="AJ10"/>
  <c r="AJ12"/>
  <c r="AJ11"/>
  <c r="AJ8"/>
  <c r="AJ9"/>
  <c r="AJ7"/>
  <c r="AJ6"/>
  <c r="AJ5"/>
  <c r="AJ4"/>
  <c r="AP42"/>
  <c r="AP44"/>
  <c r="AP40"/>
  <c r="AP39"/>
  <c r="AP37"/>
  <c r="AP41"/>
  <c r="AP34"/>
  <c r="AP38"/>
  <c r="AP36"/>
  <c r="AP35"/>
  <c r="AP33"/>
  <c r="AP25"/>
  <c r="AP23"/>
  <c r="AP27"/>
  <c r="AP31"/>
  <c r="AP30"/>
  <c r="AP32"/>
  <c r="AP28"/>
  <c r="AP24"/>
  <c r="AP29"/>
  <c r="AP22"/>
  <c r="AP21"/>
  <c r="AP18"/>
  <c r="AP19"/>
  <c r="AP26"/>
  <c r="AP17"/>
  <c r="AP16"/>
  <c r="AP20"/>
  <c r="AP15"/>
  <c r="AP14"/>
  <c r="AP13"/>
  <c r="AP10"/>
  <c r="AP12"/>
  <c r="AP11"/>
  <c r="AP8"/>
  <c r="AP9"/>
  <c r="AP7"/>
  <c r="AP6"/>
  <c r="AP5"/>
  <c r="AP4"/>
  <c r="AV49"/>
  <c r="AV48"/>
  <c r="AV47"/>
  <c r="AV46"/>
  <c r="AV45"/>
  <c r="AV29"/>
  <c r="AV9"/>
  <c r="AV20"/>
  <c r="AV12"/>
  <c r="AV5"/>
  <c r="AV43"/>
  <c r="AV42"/>
  <c r="AV44"/>
  <c r="AV40"/>
  <c r="AV39"/>
  <c r="AV37"/>
  <c r="AV41"/>
  <c r="AV34"/>
  <c r="AV38"/>
  <c r="AV36"/>
  <c r="AV35"/>
  <c r="AV33"/>
  <c r="AV25"/>
  <c r="AV23"/>
  <c r="AV27"/>
  <c r="AV31"/>
  <c r="AV30"/>
  <c r="AV32"/>
  <c r="AV28"/>
  <c r="AV24"/>
  <c r="AV22"/>
  <c r="AV21"/>
  <c r="AV18"/>
  <c r="AV19"/>
  <c r="AV26"/>
  <c r="AV17"/>
  <c r="AV16"/>
  <c r="AV15"/>
  <c r="AV14"/>
  <c r="AV13"/>
  <c r="AV10"/>
  <c r="AV11"/>
  <c r="AV8"/>
  <c r="AV7"/>
  <c r="AV6"/>
  <c r="AV4"/>
  <c r="AS49"/>
  <c r="AS48"/>
  <c r="AS47"/>
  <c r="AS46"/>
  <c r="AS45"/>
  <c r="AS29"/>
  <c r="AS9"/>
  <c r="AS20"/>
  <c r="AS12"/>
  <c r="AS5"/>
  <c r="AS43"/>
  <c r="AS42"/>
  <c r="AS44"/>
  <c r="AS40"/>
  <c r="AS39"/>
  <c r="AS37"/>
  <c r="AS41"/>
  <c r="AS34"/>
  <c r="AS38"/>
  <c r="AS36"/>
  <c r="AS35"/>
  <c r="AS33"/>
  <c r="AS25"/>
  <c r="AS23"/>
  <c r="AS27"/>
  <c r="AS31"/>
  <c r="AS30"/>
  <c r="AS32"/>
  <c r="AS28"/>
  <c r="AS24"/>
  <c r="AS22"/>
  <c r="AS21"/>
  <c r="AS18"/>
  <c r="AS19"/>
  <c r="AS26"/>
  <c r="AS17"/>
  <c r="AS16"/>
  <c r="AS15"/>
  <c r="AS14"/>
  <c r="AS13"/>
  <c r="AS10"/>
  <c r="AS11"/>
  <c r="AS8"/>
  <c r="AS7"/>
  <c r="AS6"/>
  <c r="AS4"/>
  <c r="E66" l="1"/>
  <c r="F66"/>
  <c r="D66"/>
  <c r="C66"/>
  <c r="E62"/>
  <c r="F62"/>
  <c r="D62"/>
  <c r="E58"/>
  <c r="F58"/>
  <c r="D58"/>
  <c r="F67"/>
  <c r="D67"/>
  <c r="E67"/>
  <c r="C67"/>
  <c r="F63"/>
  <c r="D63"/>
  <c r="E63"/>
  <c r="F59"/>
  <c r="D59"/>
  <c r="E59"/>
  <c r="D68"/>
  <c r="E68"/>
  <c r="F68"/>
  <c r="C68"/>
  <c r="D64"/>
  <c r="E64"/>
  <c r="F64"/>
  <c r="D60"/>
  <c r="E60"/>
  <c r="F60"/>
  <c r="D56"/>
  <c r="E56"/>
  <c r="F56"/>
  <c r="D69"/>
  <c r="E69"/>
  <c r="F69"/>
  <c r="C69"/>
  <c r="D65"/>
  <c r="E65"/>
  <c r="F65"/>
  <c r="D61"/>
  <c r="E61"/>
  <c r="F61"/>
  <c r="D57"/>
  <c r="E57"/>
  <c r="F57"/>
  <c r="D48" i="4"/>
  <c r="E48"/>
  <c r="F48"/>
  <c r="F47"/>
  <c r="D47"/>
  <c r="E47"/>
  <c r="E46"/>
  <c r="F46"/>
  <c r="D46"/>
  <c r="D45"/>
  <c r="E45"/>
  <c r="F45"/>
  <c r="D49"/>
  <c r="E49"/>
  <c r="F49"/>
  <c r="L92" i="2"/>
  <c r="E92" s="1"/>
  <c r="C63" i="1"/>
  <c r="C59"/>
  <c r="L101" i="2"/>
  <c r="E101" s="1"/>
  <c r="L81"/>
  <c r="E81" s="1"/>
  <c r="L100"/>
  <c r="E100" s="1"/>
  <c r="L84"/>
  <c r="E84" s="1"/>
  <c r="L80"/>
  <c r="E80" s="1"/>
  <c r="L72"/>
  <c r="E72" s="1"/>
  <c r="C64" i="1"/>
  <c r="C56"/>
  <c r="L97" i="2"/>
  <c r="E97" s="1"/>
  <c r="L93"/>
  <c r="E93" s="1"/>
  <c r="L77"/>
  <c r="E77" s="1"/>
  <c r="C65" i="1"/>
  <c r="C61"/>
  <c r="C57"/>
  <c r="L104" i="2"/>
  <c r="E104" s="1"/>
  <c r="L96"/>
  <c r="E96" s="1"/>
  <c r="L88"/>
  <c r="E88" s="1"/>
  <c r="L76"/>
  <c r="E76" s="1"/>
  <c r="E47"/>
  <c r="C60" i="1"/>
  <c r="L102" i="2"/>
  <c r="E102" s="1"/>
  <c r="L98"/>
  <c r="E98" s="1"/>
  <c r="L94"/>
  <c r="E94" s="1"/>
  <c r="L90"/>
  <c r="E90" s="1"/>
  <c r="L86"/>
  <c r="E86" s="1"/>
  <c r="L82"/>
  <c r="E82" s="1"/>
  <c r="L78"/>
  <c r="E78" s="1"/>
  <c r="L74"/>
  <c r="E74" s="1"/>
  <c r="L70"/>
  <c r="E70" s="1"/>
  <c r="C62" i="1"/>
  <c r="C58"/>
  <c r="C46" i="4"/>
  <c r="K64" i="2" s="1"/>
  <c r="K51"/>
  <c r="C48" i="4"/>
  <c r="K27" i="2" s="1"/>
  <c r="C45" i="4"/>
  <c r="K50" i="2" s="1"/>
  <c r="C47" i="4"/>
  <c r="K69" i="2" s="1"/>
  <c r="C49" i="4"/>
  <c r="K37" i="2" s="1"/>
  <c r="K30"/>
  <c r="K35"/>
  <c r="K65"/>
  <c r="K4"/>
  <c r="K14"/>
  <c r="K9"/>
  <c r="K26"/>
  <c r="K38"/>
  <c r="K44"/>
  <c r="K53"/>
  <c r="K58"/>
  <c r="K22"/>
  <c r="K7"/>
  <c r="K12"/>
  <c r="K46"/>
  <c r="K32"/>
  <c r="K68"/>
  <c r="K8"/>
  <c r="K17"/>
  <c r="L89"/>
  <c r="E89" s="1"/>
  <c r="L85"/>
  <c r="E85" s="1"/>
  <c r="L73"/>
  <c r="E73" s="1"/>
  <c r="L103"/>
  <c r="E103" s="1"/>
  <c r="L99"/>
  <c r="E99" s="1"/>
  <c r="L95"/>
  <c r="E95" s="1"/>
  <c r="L91"/>
  <c r="E91" s="1"/>
  <c r="L87"/>
  <c r="E87" s="1"/>
  <c r="L83"/>
  <c r="E83" s="1"/>
  <c r="L79"/>
  <c r="E79" s="1"/>
  <c r="L75"/>
  <c r="E75" s="1"/>
  <c r="L71"/>
  <c r="E71" s="1"/>
  <c r="E23"/>
  <c r="AM49" i="1"/>
  <c r="AM48"/>
  <c r="AM47"/>
  <c r="AM46"/>
  <c r="AM45"/>
  <c r="AM29"/>
  <c r="AM9"/>
  <c r="AM20"/>
  <c r="AM12"/>
  <c r="AM5"/>
  <c r="AM36"/>
  <c r="AM32"/>
  <c r="AM11"/>
  <c r="AM17"/>
  <c r="AM6"/>
  <c r="AM26"/>
  <c r="AM15"/>
  <c r="AM44"/>
  <c r="AM41"/>
  <c r="AM42"/>
  <c r="AM38"/>
  <c r="AM40"/>
  <c r="AM39"/>
  <c r="AM37"/>
  <c r="AM35"/>
  <c r="AM33"/>
  <c r="AM34"/>
  <c r="AM22"/>
  <c r="AM27"/>
  <c r="AM31"/>
  <c r="AM30"/>
  <c r="AM28"/>
  <c r="AM14"/>
  <c r="AM24"/>
  <c r="AM19"/>
  <c r="AM21"/>
  <c r="AM18"/>
  <c r="AM25"/>
  <c r="AM23"/>
  <c r="AM16"/>
  <c r="AM13"/>
  <c r="AM10"/>
  <c r="AM7"/>
  <c r="AM8"/>
  <c r="AM4"/>
  <c r="AG49"/>
  <c r="AG48"/>
  <c r="AG47"/>
  <c r="AG46"/>
  <c r="AG45"/>
  <c r="AG29"/>
  <c r="AG9"/>
  <c r="AG20"/>
  <c r="AG12"/>
  <c r="AG5"/>
  <c r="AG36"/>
  <c r="AG32"/>
  <c r="AG11"/>
  <c r="AG17"/>
  <c r="AG6"/>
  <c r="AG26"/>
  <c r="AG15"/>
  <c r="AG44"/>
  <c r="AG43"/>
  <c r="AG41"/>
  <c r="AG42"/>
  <c r="AG38"/>
  <c r="AG40"/>
  <c r="AG39"/>
  <c r="AG37"/>
  <c r="AG35"/>
  <c r="AG33"/>
  <c r="AG34"/>
  <c r="AG22"/>
  <c r="AG27"/>
  <c r="AG31"/>
  <c r="AG30"/>
  <c r="AG28"/>
  <c r="AG14"/>
  <c r="AG24"/>
  <c r="AG19"/>
  <c r="AG21"/>
  <c r="AG18"/>
  <c r="AG25"/>
  <c r="AG23"/>
  <c r="AG16"/>
  <c r="AG13"/>
  <c r="AG10"/>
  <c r="AG7"/>
  <c r="AG8"/>
  <c r="AG4"/>
  <c r="AD49"/>
  <c r="AD48"/>
  <c r="AD47"/>
  <c r="AD46"/>
  <c r="AD45"/>
  <c r="AD29"/>
  <c r="AD9"/>
  <c r="AD20"/>
  <c r="AD12"/>
  <c r="AD5"/>
  <c r="AD36"/>
  <c r="AD32"/>
  <c r="AD11"/>
  <c r="AD17"/>
  <c r="AD6"/>
  <c r="AD26"/>
  <c r="AD15"/>
  <c r="AD44"/>
  <c r="AD43"/>
  <c r="AD41"/>
  <c r="AD42"/>
  <c r="AD38"/>
  <c r="AD40"/>
  <c r="AD39"/>
  <c r="AD37"/>
  <c r="AD35"/>
  <c r="AD33"/>
  <c r="AD34"/>
  <c r="AD22"/>
  <c r="AD27"/>
  <c r="AD31"/>
  <c r="AD30"/>
  <c r="AD28"/>
  <c r="AD14"/>
  <c r="AD24"/>
  <c r="AD19"/>
  <c r="AD21"/>
  <c r="AD18"/>
  <c r="AD25"/>
  <c r="AD23"/>
  <c r="AD16"/>
  <c r="AD13"/>
  <c r="AD10"/>
  <c r="AD7"/>
  <c r="AD8"/>
  <c r="AD4"/>
  <c r="AA49"/>
  <c r="AA48"/>
  <c r="AA47"/>
  <c r="AA46"/>
  <c r="AA45"/>
  <c r="AA29"/>
  <c r="AA9"/>
  <c r="AA20"/>
  <c r="AA12"/>
  <c r="AA5"/>
  <c r="AA36"/>
  <c r="AA32"/>
  <c r="AA11"/>
  <c r="AA17"/>
  <c r="AA6"/>
  <c r="AA26"/>
  <c r="AA15"/>
  <c r="AA44"/>
  <c r="X49"/>
  <c r="X48"/>
  <c r="X47"/>
  <c r="X46"/>
  <c r="X45"/>
  <c r="X29"/>
  <c r="X9"/>
  <c r="X20"/>
  <c r="X12"/>
  <c r="X5"/>
  <c r="X36"/>
  <c r="X32"/>
  <c r="X11"/>
  <c r="X17"/>
  <c r="X6"/>
  <c r="X26"/>
  <c r="X15"/>
  <c r="X44"/>
  <c r="U49"/>
  <c r="U48"/>
  <c r="U47"/>
  <c r="U46"/>
  <c r="U45"/>
  <c r="U29"/>
  <c r="U9"/>
  <c r="U20"/>
  <c r="U12"/>
  <c r="U5"/>
  <c r="U36"/>
  <c r="U32"/>
  <c r="U11"/>
  <c r="U17"/>
  <c r="U6"/>
  <c r="U26"/>
  <c r="U15"/>
  <c r="U44"/>
  <c r="R49"/>
  <c r="R48"/>
  <c r="R47"/>
  <c r="R46"/>
  <c r="R45"/>
  <c r="R29"/>
  <c r="R9"/>
  <c r="R20"/>
  <c r="R12"/>
  <c r="R5"/>
  <c r="R36"/>
  <c r="R32"/>
  <c r="R11"/>
  <c r="R17"/>
  <c r="R6"/>
  <c r="R26"/>
  <c r="R15"/>
  <c r="R44"/>
  <c r="O49"/>
  <c r="O48"/>
  <c r="O47"/>
  <c r="O46"/>
  <c r="O45"/>
  <c r="O29"/>
  <c r="O9"/>
  <c r="O20"/>
  <c r="O12"/>
  <c r="O5"/>
  <c r="O36"/>
  <c r="O32"/>
  <c r="O11"/>
  <c r="O17"/>
  <c r="O6"/>
  <c r="O26"/>
  <c r="O15"/>
  <c r="O44"/>
  <c r="L49"/>
  <c r="L48"/>
  <c r="L47"/>
  <c r="L46"/>
  <c r="L45"/>
  <c r="L29"/>
  <c r="L9"/>
  <c r="L20"/>
  <c r="L12"/>
  <c r="L5"/>
  <c r="L36"/>
  <c r="L32"/>
  <c r="L11"/>
  <c r="L17"/>
  <c r="L6"/>
  <c r="L26"/>
  <c r="L15"/>
  <c r="L44"/>
  <c r="I49"/>
  <c r="I48"/>
  <c r="I47"/>
  <c r="I46"/>
  <c r="I45"/>
  <c r="I29"/>
  <c r="I9"/>
  <c r="I20"/>
  <c r="I12"/>
  <c r="I5"/>
  <c r="I36"/>
  <c r="I32"/>
  <c r="I11"/>
  <c r="I17"/>
  <c r="I6"/>
  <c r="I26"/>
  <c r="I15"/>
  <c r="I44"/>
  <c r="AA42"/>
  <c r="AA40"/>
  <c r="AA39"/>
  <c r="AA30"/>
  <c r="AA16"/>
  <c r="AA43"/>
  <c r="AA37"/>
  <c r="AA27"/>
  <c r="AA23"/>
  <c r="AA34"/>
  <c r="AA25"/>
  <c r="AA35"/>
  <c r="AA28"/>
  <c r="AA31"/>
  <c r="AA21"/>
  <c r="AA8"/>
  <c r="AA41"/>
  <c r="AA38"/>
  <c r="AA33"/>
  <c r="AA22"/>
  <c r="AA14"/>
  <c r="AA24"/>
  <c r="AA13"/>
  <c r="AA19"/>
  <c r="AA18"/>
  <c r="AA10"/>
  <c r="AA7"/>
  <c r="AA4"/>
  <c r="X42"/>
  <c r="X40"/>
  <c r="X39"/>
  <c r="X30"/>
  <c r="X16"/>
  <c r="X43"/>
  <c r="X37"/>
  <c r="X27"/>
  <c r="X23"/>
  <c r="X34"/>
  <c r="X25"/>
  <c r="X35"/>
  <c r="X28"/>
  <c r="X31"/>
  <c r="X21"/>
  <c r="X8"/>
  <c r="X41"/>
  <c r="X38"/>
  <c r="X33"/>
  <c r="X22"/>
  <c r="X14"/>
  <c r="X24"/>
  <c r="X13"/>
  <c r="X19"/>
  <c r="X18"/>
  <c r="X10"/>
  <c r="X7"/>
  <c r="X4"/>
  <c r="U42"/>
  <c r="U40"/>
  <c r="U39"/>
  <c r="U30"/>
  <c r="U16"/>
  <c r="U43"/>
  <c r="U37"/>
  <c r="U27"/>
  <c r="U23"/>
  <c r="U34"/>
  <c r="U25"/>
  <c r="U35"/>
  <c r="U28"/>
  <c r="U31"/>
  <c r="U21"/>
  <c r="U8"/>
  <c r="U41"/>
  <c r="U38"/>
  <c r="U33"/>
  <c r="U22"/>
  <c r="U14"/>
  <c r="U24"/>
  <c r="U13"/>
  <c r="U19"/>
  <c r="U18"/>
  <c r="U10"/>
  <c r="U7"/>
  <c r="U4"/>
  <c r="R42"/>
  <c r="R40"/>
  <c r="R39"/>
  <c r="R30"/>
  <c r="R16"/>
  <c r="R43"/>
  <c r="R37"/>
  <c r="R27"/>
  <c r="R23"/>
  <c r="R34"/>
  <c r="R25"/>
  <c r="R35"/>
  <c r="R28"/>
  <c r="R31"/>
  <c r="R21"/>
  <c r="R8"/>
  <c r="R41"/>
  <c r="R38"/>
  <c r="R33"/>
  <c r="R22"/>
  <c r="R14"/>
  <c r="R24"/>
  <c r="R13"/>
  <c r="R19"/>
  <c r="R18"/>
  <c r="R10"/>
  <c r="R7"/>
  <c r="R4"/>
  <c r="O42"/>
  <c r="O40"/>
  <c r="O39"/>
  <c r="O30"/>
  <c r="O16"/>
  <c r="O43"/>
  <c r="O37"/>
  <c r="O27"/>
  <c r="O23"/>
  <c r="O34"/>
  <c r="O25"/>
  <c r="O35"/>
  <c r="O28"/>
  <c r="O31"/>
  <c r="O21"/>
  <c r="O8"/>
  <c r="O41"/>
  <c r="O38"/>
  <c r="O33"/>
  <c r="O22"/>
  <c r="O14"/>
  <c r="O24"/>
  <c r="O13"/>
  <c r="O19"/>
  <c r="O18"/>
  <c r="O10"/>
  <c r="O7"/>
  <c r="O4"/>
  <c r="L42"/>
  <c r="L40"/>
  <c r="L39"/>
  <c r="L30"/>
  <c r="L16"/>
  <c r="L43"/>
  <c r="L37"/>
  <c r="L27"/>
  <c r="L23"/>
  <c r="L34"/>
  <c r="L25"/>
  <c r="L35"/>
  <c r="L28"/>
  <c r="L31"/>
  <c r="L21"/>
  <c r="L8"/>
  <c r="L41"/>
  <c r="L38"/>
  <c r="L33"/>
  <c r="L22"/>
  <c r="L14"/>
  <c r="L24"/>
  <c r="L13"/>
  <c r="L19"/>
  <c r="L18"/>
  <c r="L10"/>
  <c r="L7"/>
  <c r="L4"/>
  <c r="I42"/>
  <c r="I40"/>
  <c r="I39"/>
  <c r="I30"/>
  <c r="I16"/>
  <c r="I43"/>
  <c r="I37"/>
  <c r="I27"/>
  <c r="I23"/>
  <c r="I34"/>
  <c r="I25"/>
  <c r="I35"/>
  <c r="I28"/>
  <c r="I31"/>
  <c r="I21"/>
  <c r="I8"/>
  <c r="I41"/>
  <c r="I38"/>
  <c r="I33"/>
  <c r="I22"/>
  <c r="I14"/>
  <c r="I24"/>
  <c r="I13"/>
  <c r="I19"/>
  <c r="I18"/>
  <c r="I10"/>
  <c r="I7"/>
  <c r="I4"/>
  <c r="G6" i="2" l="1"/>
  <c r="F6" s="1"/>
  <c r="D4" i="1"/>
  <c r="E4"/>
  <c r="F4"/>
  <c r="E22"/>
  <c r="F22"/>
  <c r="D22"/>
  <c r="F35"/>
  <c r="D35"/>
  <c r="E35"/>
  <c r="E30"/>
  <c r="F30"/>
  <c r="D30"/>
  <c r="D17"/>
  <c r="E17"/>
  <c r="F17"/>
  <c r="D29"/>
  <c r="E29"/>
  <c r="F29"/>
  <c r="F7"/>
  <c r="D7"/>
  <c r="E7"/>
  <c r="D13"/>
  <c r="E13"/>
  <c r="F13"/>
  <c r="C33"/>
  <c r="D33"/>
  <c r="E33"/>
  <c r="F33"/>
  <c r="C21"/>
  <c r="D21"/>
  <c r="E21"/>
  <c r="F21"/>
  <c r="C25"/>
  <c r="D25"/>
  <c r="E25"/>
  <c r="F25"/>
  <c r="D37"/>
  <c r="E37"/>
  <c r="F37"/>
  <c r="F39"/>
  <c r="D39"/>
  <c r="E39"/>
  <c r="F15"/>
  <c r="D15"/>
  <c r="E15"/>
  <c r="F11"/>
  <c r="D11"/>
  <c r="E11"/>
  <c r="D12"/>
  <c r="E12"/>
  <c r="F12"/>
  <c r="E61" i="2"/>
  <c r="F19" i="1"/>
  <c r="D19"/>
  <c r="E19"/>
  <c r="D8"/>
  <c r="E8"/>
  <c r="F8"/>
  <c r="F27"/>
  <c r="D27"/>
  <c r="E27"/>
  <c r="D44"/>
  <c r="E44"/>
  <c r="F44"/>
  <c r="D5"/>
  <c r="C105" s="1"/>
  <c r="E5"/>
  <c r="F5"/>
  <c r="E18"/>
  <c r="F18"/>
  <c r="D18"/>
  <c r="E14"/>
  <c r="F14"/>
  <c r="D14"/>
  <c r="D41"/>
  <c r="E41"/>
  <c r="F41"/>
  <c r="D28"/>
  <c r="E28"/>
  <c r="F28"/>
  <c r="F23"/>
  <c r="D23"/>
  <c r="E23"/>
  <c r="D16"/>
  <c r="E16"/>
  <c r="F16"/>
  <c r="E42"/>
  <c r="F42"/>
  <c r="D42"/>
  <c r="E6"/>
  <c r="F6"/>
  <c r="D6"/>
  <c r="D36"/>
  <c r="E36"/>
  <c r="F36"/>
  <c r="D9"/>
  <c r="E9"/>
  <c r="F9"/>
  <c r="C10"/>
  <c r="E10"/>
  <c r="F10"/>
  <c r="D10"/>
  <c r="C24"/>
  <c r="D24"/>
  <c r="E24"/>
  <c r="F24"/>
  <c r="C38"/>
  <c r="E38"/>
  <c r="F38"/>
  <c r="D38"/>
  <c r="C31"/>
  <c r="F31"/>
  <c r="D31"/>
  <c r="E31"/>
  <c r="C34"/>
  <c r="E34"/>
  <c r="F34"/>
  <c r="D34"/>
  <c r="C43"/>
  <c r="F43"/>
  <c r="D43"/>
  <c r="E43"/>
  <c r="C40"/>
  <c r="D40"/>
  <c r="E40"/>
  <c r="F40"/>
  <c r="C26"/>
  <c r="E26"/>
  <c r="F26"/>
  <c r="D26"/>
  <c r="C32"/>
  <c r="D32"/>
  <c r="E32"/>
  <c r="F32"/>
  <c r="C20"/>
  <c r="D20"/>
  <c r="E20"/>
  <c r="F20"/>
  <c r="E56" i="2"/>
  <c r="K40"/>
  <c r="K29"/>
  <c r="E66"/>
  <c r="K25"/>
  <c r="E45"/>
  <c r="K42"/>
  <c r="E63"/>
  <c r="K16"/>
  <c r="K43"/>
  <c r="K48"/>
  <c r="K20"/>
  <c r="K57"/>
  <c r="K6"/>
  <c r="K59"/>
  <c r="C18" i="1"/>
  <c r="C14"/>
  <c r="C41"/>
  <c r="C28"/>
  <c r="C23"/>
  <c r="C16"/>
  <c r="L36" i="2" s="1"/>
  <c r="C42" i="1"/>
  <c r="C6"/>
  <c r="C36"/>
  <c r="C9"/>
  <c r="C7"/>
  <c r="C13"/>
  <c r="C37"/>
  <c r="C39"/>
  <c r="C15"/>
  <c r="C11"/>
  <c r="C12"/>
  <c r="C4"/>
  <c r="C19"/>
  <c r="C22"/>
  <c r="C8"/>
  <c r="L14" i="2" s="1"/>
  <c r="E14" s="1"/>
  <c r="C35" i="1"/>
  <c r="C27"/>
  <c r="C30"/>
  <c r="C44"/>
  <c r="C17"/>
  <c r="C5"/>
  <c r="L15" i="2" s="1"/>
  <c r="E15" s="1"/>
  <c r="C29" i="1"/>
  <c r="L105" i="2"/>
  <c r="E105" s="1"/>
  <c r="K10"/>
  <c r="K11"/>
  <c r="K34"/>
  <c r="K36"/>
  <c r="K39"/>
  <c r="K28"/>
  <c r="L4"/>
  <c r="E4" s="1"/>
  <c r="L68"/>
  <c r="E68" s="1"/>
  <c r="L16"/>
  <c r="L60"/>
  <c r="E60" s="1"/>
  <c r="G60"/>
  <c r="I4"/>
  <c r="G4"/>
  <c r="H4"/>
  <c r="I68"/>
  <c r="H68"/>
  <c r="I62"/>
  <c r="I30"/>
  <c r="G30"/>
  <c r="H30"/>
  <c r="H26"/>
  <c r="I26"/>
  <c r="E67" l="1"/>
  <c r="E16"/>
  <c r="E18"/>
  <c r="L6"/>
  <c r="E6" s="1"/>
  <c r="E49"/>
  <c r="L30"/>
  <c r="E30" s="1"/>
  <c r="E31"/>
  <c r="E55"/>
  <c r="L26"/>
  <c r="E26" s="1"/>
  <c r="E54"/>
  <c r="E36"/>
  <c r="H60"/>
  <c r="L12"/>
  <c r="E12" s="1"/>
  <c r="G26"/>
  <c r="F26" s="1"/>
  <c r="L19"/>
  <c r="E19" s="1"/>
  <c r="L52"/>
  <c r="E52" s="1"/>
  <c r="G28"/>
  <c r="H62"/>
  <c r="G42"/>
  <c r="I24"/>
  <c r="H15"/>
  <c r="I15"/>
  <c r="H13"/>
  <c r="G25"/>
  <c r="G65"/>
  <c r="F65" s="1"/>
  <c r="H24"/>
  <c r="I65"/>
  <c r="H65"/>
  <c r="G68"/>
  <c r="F68" s="1"/>
  <c r="H38"/>
  <c r="I38"/>
  <c r="I28"/>
  <c r="L28"/>
  <c r="E28" s="1"/>
  <c r="H28"/>
  <c r="G62"/>
  <c r="L29"/>
  <c r="E29" s="1"/>
  <c r="L32"/>
  <c r="E32" s="1"/>
  <c r="G40"/>
  <c r="H40"/>
  <c r="I14"/>
  <c r="G14"/>
  <c r="L34"/>
  <c r="E34" s="1"/>
  <c r="H42"/>
  <c r="H12"/>
  <c r="I12"/>
  <c r="H29"/>
  <c r="H52"/>
  <c r="H17"/>
  <c r="H36"/>
  <c r="G12"/>
  <c r="I41"/>
  <c r="G32"/>
  <c r="G29"/>
  <c r="H19"/>
  <c r="I32"/>
  <c r="G34"/>
  <c r="L53"/>
  <c r="E53" s="1"/>
  <c r="L40"/>
  <c r="E40" s="1"/>
  <c r="F30"/>
  <c r="G8"/>
  <c r="G13"/>
  <c r="I13"/>
  <c r="I16"/>
  <c r="H25"/>
  <c r="L25"/>
  <c r="E25" s="1"/>
  <c r="F4"/>
  <c r="I52"/>
  <c r="G46"/>
  <c r="G38"/>
  <c r="I40"/>
  <c r="G24"/>
  <c r="G19"/>
  <c r="G52"/>
  <c r="I46"/>
  <c r="G17"/>
  <c r="I8"/>
  <c r="H10"/>
  <c r="G21"/>
  <c r="I60"/>
  <c r="G53"/>
  <c r="G16"/>
  <c r="H32"/>
  <c r="L21"/>
  <c r="E21" s="1"/>
  <c r="L46"/>
  <c r="E46" s="1"/>
  <c r="L10"/>
  <c r="E10" s="1"/>
  <c r="L42"/>
  <c r="E42" s="1"/>
  <c r="L65"/>
  <c r="E65" s="1"/>
  <c r="I19"/>
  <c r="H21"/>
  <c r="H53"/>
  <c r="H11"/>
  <c r="I34"/>
  <c r="L62"/>
  <c r="E62" s="1"/>
  <c r="I10"/>
  <c r="G36"/>
  <c r="G41"/>
  <c r="I21"/>
  <c r="I53"/>
  <c r="I11"/>
  <c r="L8"/>
  <c r="E8" s="1"/>
  <c r="L41"/>
  <c r="E41" s="1"/>
  <c r="H8"/>
  <c r="I25"/>
  <c r="H14"/>
  <c r="G15"/>
  <c r="I29"/>
  <c r="H46"/>
  <c r="I17"/>
  <c r="G10"/>
  <c r="I36"/>
  <c r="I42"/>
  <c r="H41"/>
  <c r="G11"/>
  <c r="H16"/>
  <c r="H34"/>
  <c r="L24"/>
  <c r="E24" s="1"/>
  <c r="L17"/>
  <c r="E17" s="1"/>
  <c r="L13"/>
  <c r="E13" s="1"/>
  <c r="L11"/>
  <c r="E11" s="1"/>
  <c r="L38"/>
  <c r="E38" s="1"/>
  <c r="F60" l="1"/>
  <c r="F62"/>
  <c r="F25"/>
  <c r="F15"/>
  <c r="F29"/>
  <c r="F8"/>
  <c r="F32"/>
  <c r="F42"/>
  <c r="F14"/>
  <c r="F38"/>
  <c r="F24"/>
  <c r="F34"/>
  <c r="F13"/>
  <c r="F28"/>
  <c r="F40"/>
  <c r="F12"/>
  <c r="F52"/>
  <c r="F11"/>
  <c r="F36"/>
  <c r="F21"/>
  <c r="F10"/>
  <c r="F16"/>
  <c r="F17"/>
  <c r="F41"/>
  <c r="F53"/>
  <c r="F19"/>
  <c r="F46"/>
  <c r="BB49" i="1" l="1"/>
  <c r="C49"/>
  <c r="BB52"/>
  <c r="BB51"/>
  <c r="BB45"/>
  <c r="BB55"/>
  <c r="BB48"/>
  <c r="BB46"/>
  <c r="BB53"/>
  <c r="BB47"/>
  <c r="BB54"/>
  <c r="BB50"/>
  <c r="D54" l="1"/>
  <c r="F54"/>
  <c r="E54"/>
  <c r="F48"/>
  <c r="E48"/>
  <c r="D48"/>
  <c r="E49"/>
  <c r="D49"/>
  <c r="F49"/>
  <c r="L43" i="2"/>
  <c r="E43" s="1"/>
  <c r="L22"/>
  <c r="E22" s="1"/>
  <c r="C46" i="1"/>
  <c r="F46"/>
  <c r="E46"/>
  <c r="D46"/>
  <c r="C53"/>
  <c r="F53"/>
  <c r="E53"/>
  <c r="D53"/>
  <c r="C45"/>
  <c r="D45"/>
  <c r="G35" i="2" s="1"/>
  <c r="F45" i="1"/>
  <c r="I35" i="2" s="1"/>
  <c r="E45" i="1"/>
  <c r="H35" i="2" s="1"/>
  <c r="C51" i="1"/>
  <c r="L64" i="2" s="1"/>
  <c r="E64" s="1"/>
  <c r="E51" i="1"/>
  <c r="D51"/>
  <c r="F51"/>
  <c r="C50"/>
  <c r="D50"/>
  <c r="F50"/>
  <c r="E50"/>
  <c r="C47"/>
  <c r="F47"/>
  <c r="E47"/>
  <c r="D47"/>
  <c r="C55"/>
  <c r="E55"/>
  <c r="H44" i="2" s="1"/>
  <c r="D55" i="1"/>
  <c r="G44" i="2" s="1"/>
  <c r="F55" i="1"/>
  <c r="I44" i="2" s="1"/>
  <c r="C52" i="1"/>
  <c r="L69" i="2" s="1"/>
  <c r="E69" s="1"/>
  <c r="F52" i="1"/>
  <c r="E52"/>
  <c r="D52"/>
  <c r="C48"/>
  <c r="C54"/>
  <c r="G39" i="2" l="1"/>
  <c r="G50"/>
  <c r="H57"/>
  <c r="H64"/>
  <c r="G9"/>
  <c r="G27"/>
  <c r="G7"/>
  <c r="G20"/>
  <c r="G22"/>
  <c r="G43"/>
  <c r="G51"/>
  <c r="G69"/>
  <c r="I5"/>
  <c r="I48"/>
  <c r="I39"/>
  <c r="I50"/>
  <c r="G57"/>
  <c r="G64"/>
  <c r="I7"/>
  <c r="I20"/>
  <c r="I22"/>
  <c r="I43"/>
  <c r="G58"/>
  <c r="G59"/>
  <c r="G33"/>
  <c r="G37"/>
  <c r="H51"/>
  <c r="H69"/>
  <c r="H5"/>
  <c r="F5" s="1"/>
  <c r="H48"/>
  <c r="H39"/>
  <c r="H50"/>
  <c r="I57"/>
  <c r="I64"/>
  <c r="I9"/>
  <c r="I27"/>
  <c r="H7"/>
  <c r="H20"/>
  <c r="H22"/>
  <c r="H43"/>
  <c r="I58"/>
  <c r="I59"/>
  <c r="I33"/>
  <c r="I37"/>
  <c r="I51"/>
  <c r="I69"/>
  <c r="G5"/>
  <c r="G48"/>
  <c r="H9"/>
  <c r="H27"/>
  <c r="H58"/>
  <c r="H59"/>
  <c r="H33"/>
  <c r="H37"/>
  <c r="L37"/>
  <c r="E37" s="1"/>
  <c r="L33"/>
  <c r="E33" s="1"/>
  <c r="L48"/>
  <c r="E48" s="1"/>
  <c r="L5"/>
  <c r="E5" s="1"/>
  <c r="L20"/>
  <c r="E20" s="1"/>
  <c r="L7"/>
  <c r="E7" s="1"/>
  <c r="L51"/>
  <c r="E51" s="1"/>
  <c r="L44"/>
  <c r="E44" s="1"/>
  <c r="L27"/>
  <c r="E27" s="1"/>
  <c r="L9"/>
  <c r="E9" s="1"/>
  <c r="F51"/>
  <c r="L59"/>
  <c r="E59" s="1"/>
  <c r="L58"/>
  <c r="E58" s="1"/>
  <c r="L57"/>
  <c r="E57" s="1"/>
  <c r="L35"/>
  <c r="E35" s="1"/>
  <c r="F44"/>
  <c r="L50"/>
  <c r="E50" s="1"/>
  <c r="L39"/>
  <c r="E39" s="1"/>
  <c r="F35"/>
  <c r="F57" l="1"/>
  <c r="F50"/>
  <c r="F33"/>
  <c r="F22"/>
  <c r="F9"/>
  <c r="F39"/>
  <c r="F37"/>
  <c r="F64"/>
  <c r="F27"/>
  <c r="F58"/>
  <c r="F7"/>
  <c r="F48"/>
  <c r="F43"/>
  <c r="F59"/>
  <c r="F69"/>
  <c r="F20"/>
</calcChain>
</file>

<file path=xl/sharedStrings.xml><?xml version="1.0" encoding="utf-8"?>
<sst xmlns="http://schemas.openxmlformats.org/spreadsheetml/2006/main" count="424" uniqueCount="157">
  <si>
    <t>Robert Fleurke</t>
  </si>
  <si>
    <t>Dag Johnsen</t>
  </si>
  <si>
    <t>Tim Roedl</t>
  </si>
  <si>
    <t>Olaf Lehmann</t>
  </si>
  <si>
    <t>tagomago</t>
  </si>
  <si>
    <t>HIES</t>
  </si>
  <si>
    <t>Andre' Jahren</t>
  </si>
  <si>
    <t>Rainer Alpen</t>
  </si>
  <si>
    <t>Bjoern Finnestadt</t>
  </si>
  <si>
    <t>GELI</t>
  </si>
  <si>
    <t>Kelvin Mace</t>
  </si>
  <si>
    <t>Mario Wilhelm</t>
  </si>
  <si>
    <t>Claudio Callipo</t>
  </si>
  <si>
    <t>Lasse Oetinger</t>
  </si>
  <si>
    <t>OAO-D1</t>
  </si>
  <si>
    <t>Iestyn Davies</t>
  </si>
  <si>
    <t>Michiel Pompert</t>
  </si>
  <si>
    <t>Michael Lowery</t>
  </si>
  <si>
    <t>John Hammonds</t>
  </si>
  <si>
    <t>Tames Oud</t>
  </si>
  <si>
    <t>Dan Down</t>
  </si>
  <si>
    <t>George Cheeseman</t>
  </si>
  <si>
    <t>Dulima Dulima</t>
  </si>
  <si>
    <t>Tim Folkard</t>
  </si>
  <si>
    <t>Bo Bruce</t>
  </si>
  <si>
    <t>OAO-D2</t>
  </si>
  <si>
    <t>Roy van Drunen</t>
  </si>
  <si>
    <t>Carlos Cendejas</t>
  </si>
  <si>
    <t>Mick Chapman</t>
  </si>
  <si>
    <t>Rudolf Goertz</t>
  </si>
  <si>
    <t>Mati Falas</t>
  </si>
  <si>
    <t>Pelle Buchner</t>
  </si>
  <si>
    <t>Magic Arsouille</t>
  </si>
  <si>
    <t>Jonny O</t>
  </si>
  <si>
    <t>fpolicardi</t>
  </si>
  <si>
    <t>Greg T</t>
  </si>
  <si>
    <t>Evil Clive</t>
  </si>
  <si>
    <t>Eric Bilodeau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</si>
  <si>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</si>
  <si>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</si>
  <si>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</si>
  <si>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</si>
  <si>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</si>
  <si>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</si>
  <si>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</si>
  <si>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</si>
  <si>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</si>
  <si>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</si>
  <si>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</si>
  <si>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</si>
  <si>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</si>
  <si>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</si>
  <si>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</si>
  <si>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</si>
  <si>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</si>
  <si>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</si>
  <si>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</si>
  <si>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</si>
  <si>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</si>
  <si>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</si>
  <si>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</si>
  <si>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</si>
  <si>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</si>
  <si>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</si>
  <si>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</si>
  <si>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</si>
  <si>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</si>
  <si>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</si>
  <si>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</si>
  <si>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</si>
  <si>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</si>
  <si>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Doni Yourth</t>
  </si>
  <si>
    <t>09/2019</t>
  </si>
  <si>
    <t>Mybro</t>
  </si>
  <si>
    <t>Mikele Alboreto</t>
  </si>
  <si>
    <t>VAL BRUS</t>
  </si>
  <si>
    <t>Marcos Mirande</t>
  </si>
  <si>
    <t>Enrique Farina</t>
  </si>
  <si>
    <t>Spalte34</t>
  </si>
  <si>
    <t>Spalte35</t>
  </si>
  <si>
    <t>Jose Fierro</t>
  </si>
  <si>
    <t>Spalte36</t>
  </si>
  <si>
    <t>Spalte37</t>
  </si>
  <si>
    <t>Spalte38</t>
  </si>
  <si>
    <t>Spalte39</t>
  </si>
  <si>
    <t>Spalte302</t>
  </si>
  <si>
    <t>Spalte303</t>
  </si>
  <si>
    <t>Spalte304</t>
  </si>
  <si>
    <t>UK-W</t>
  </si>
  <si>
    <t>UK-P</t>
  </si>
  <si>
    <t>Spalte332</t>
  </si>
  <si>
    <t>Spalte333</t>
  </si>
  <si>
    <t>Spalte334</t>
  </si>
  <si>
    <t>Score</t>
  </si>
  <si>
    <t>Spalte210</t>
  </si>
  <si>
    <t>Spalte211</t>
  </si>
  <si>
    <t>Spalte212</t>
  </si>
  <si>
    <t>PODIUM</t>
  </si>
  <si>
    <t>1</t>
  </si>
  <si>
    <t>2</t>
  </si>
  <si>
    <t>3</t>
  </si>
  <si>
    <t>Absol.</t>
  </si>
  <si>
    <t>10/2019</t>
  </si>
  <si>
    <t>Fall 2019</t>
  </si>
  <si>
    <t>10/19</t>
  </si>
  <si>
    <t>09/19</t>
  </si>
  <si>
    <t>Pos</t>
  </si>
  <si>
    <t>1-6</t>
  </si>
  <si>
    <t>absolut</t>
  </si>
  <si>
    <t>Hans Marfan</t>
  </si>
  <si>
    <t>Sanjin Haler</t>
  </si>
  <si>
    <t>Ed Cullen</t>
  </si>
  <si>
    <t>Roberto Baldassari</t>
  </si>
  <si>
    <t>Alex der Gärtner</t>
  </si>
  <si>
    <t>Axel Cookie</t>
  </si>
  <si>
    <t>Eagle Rapids</t>
  </si>
  <si>
    <t>Valentin Brusaferi</t>
  </si>
  <si>
    <t>Chuck Cobold</t>
  </si>
  <si>
    <t>Pablo Sosa</t>
  </si>
  <si>
    <t>Miguel Palud</t>
  </si>
  <si>
    <t>Claudio Navone</t>
  </si>
  <si>
    <t>1-3</t>
  </si>
  <si>
    <t>PGPL</t>
  </si>
  <si>
    <t>Joao Marcon</t>
  </si>
  <si>
    <t>Alain Maurice</t>
  </si>
  <si>
    <t>Titi Douet</t>
  </si>
  <si>
    <t>Dave Rainier</t>
  </si>
  <si>
    <t>Alain Terremer</t>
  </si>
  <si>
    <t>Bruno Lievens</t>
  </si>
  <si>
    <t>Patrick Cornu</t>
  </si>
  <si>
    <t>Paul Sablayrolles</t>
  </si>
  <si>
    <t>fab fab</t>
  </si>
  <si>
    <t>Brasil</t>
  </si>
  <si>
    <t>Lance de Boyle</t>
  </si>
  <si>
    <t>Ricardo Silva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</si>
  <si>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</si>
  <si>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</si>
  <si>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</si>
  <si>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</si>
  <si>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</si>
  <si>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</si>
  <si>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</si>
  <si>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</si>
  <si>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Spalte48</t>
  </si>
  <si>
    <t>Jean-Claude Lovoie</t>
  </si>
  <si>
    <t>John Woods</t>
  </si>
  <si>
    <t>Eduardo Lima</t>
  </si>
  <si>
    <t>Spalte49</t>
  </si>
  <si>
    <t>Spalte50</t>
  </si>
  <si>
    <t>Spalte51</t>
  </si>
  <si>
    <t>Frank Miele</t>
  </si>
  <si>
    <t>Spalte52</t>
  </si>
  <si>
    <t>Spalte53</t>
  </si>
  <si>
    <t>Spalte54</t>
  </si>
  <si>
    <t>Spalte55</t>
  </si>
  <si>
    <t>Spalte56</t>
  </si>
  <si>
    <t>-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</si>
</sst>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24994659260841701"/>
        <bgColor indexed="64"/>
      </patternFill>
    </fill>
    <fill>
      <gradientFill>
        <stop position="0">
          <color theme="5" tint="0.40000610370189521"/>
        </stop>
        <stop position="1">
          <color rgb="FF99FF99"/>
        </stop>
      </gradientFill>
    </fill>
    <fill>
      <gradientFill>
        <stop position="0">
          <color theme="5" tint="0.59999389629810485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5" tint="0.40000610370189521"/>
        </stop>
        <stop position="1">
          <color rgb="FF99FF99"/>
        </stop>
      </gradientFill>
    </fill>
    <fill>
      <gradientFill type="path" left="0.5" right="0.5" top="0.5" bottom="0.5">
        <stop position="0">
          <color theme="5" tint="0.59999389629810485"/>
        </stop>
        <stop position="1">
          <color theme="6" tint="0.59999389629810485"/>
        </stop>
      </gradientFill>
    </fill>
    <fill>
      <patternFill patternType="solid">
        <fgColor theme="5" tint="0.599963377788628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ashDotDot">
        <color auto="1"/>
      </right>
      <top/>
      <bottom/>
      <diagonal/>
    </border>
    <border>
      <left/>
      <right style="dashDotDot">
        <color auto="1"/>
      </right>
      <top/>
      <bottom style="thin">
        <color auto="1"/>
      </bottom>
      <diagonal/>
    </border>
    <border>
      <left style="dashDotDot">
        <color auto="1"/>
      </left>
      <right/>
      <top/>
      <bottom/>
      <diagonal/>
    </border>
    <border>
      <left style="dashDotDot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dashDotDot">
        <color indexed="64"/>
      </right>
      <top/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 style="slantDashDot">
        <color rgb="FFC00000"/>
      </left>
      <right style="thin">
        <color auto="1"/>
      </right>
      <top/>
      <bottom style="thin">
        <color auto="1"/>
      </bottom>
      <diagonal/>
    </border>
    <border>
      <left style="slantDashDot">
        <color rgb="FFC00000"/>
      </left>
      <right style="thin">
        <color auto="1"/>
      </right>
      <top/>
      <bottom/>
      <diagonal/>
    </border>
    <border>
      <left/>
      <right style="slantDashDot">
        <color rgb="FFC00000"/>
      </right>
      <top/>
      <bottom/>
      <diagonal/>
    </border>
    <border>
      <left style="thin">
        <color auto="1"/>
      </left>
      <right style="slantDashDot">
        <color rgb="FFC00000"/>
      </right>
      <top/>
      <bottom style="thin">
        <color auto="1"/>
      </bottom>
      <diagonal/>
    </border>
    <border>
      <left style="thin">
        <color auto="1"/>
      </left>
      <right style="slantDashDot">
        <color rgb="FFC00000"/>
      </right>
      <top/>
      <bottom/>
      <diagonal/>
    </border>
    <border>
      <left style="slantDashDot">
        <color rgb="FFC00000"/>
      </left>
      <right/>
      <top/>
      <bottom style="slantDashDot">
        <color rgb="FFC00000"/>
      </bottom>
      <diagonal/>
    </border>
    <border>
      <left/>
      <right/>
      <top/>
      <bottom style="slantDashDot">
        <color rgb="FFC00000"/>
      </bottom>
      <diagonal/>
    </border>
    <border>
      <left/>
      <right style="slantDashDot">
        <color rgb="FFC00000"/>
      </right>
      <top/>
      <bottom style="slantDashDot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slantDashDot">
        <color rgb="FFC00000"/>
      </left>
      <right/>
      <top/>
      <bottom/>
      <diagonal/>
    </border>
    <border>
      <left/>
      <right style="slantDashDot">
        <color rgb="FFC00000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5" xfId="0" applyFont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1" fillId="0" borderId="2" xfId="0" applyFont="1" applyFill="1" applyBorder="1"/>
    <xf numFmtId="0" fontId="1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Fill="1" applyBorder="1"/>
    <xf numFmtId="49" fontId="1" fillId="0" borderId="11" xfId="0" applyNumberFormat="1" applyFont="1" applyBorder="1" applyAlignment="1">
      <alignment horizontal="center"/>
    </xf>
    <xf numFmtId="49" fontId="1" fillId="4" borderId="11" xfId="0" applyNumberFormat="1" applyFont="1" applyFill="1" applyBorder="1" applyAlignment="1">
      <alignment horizontal="center"/>
    </xf>
    <xf numFmtId="49" fontId="1" fillId="5" borderId="11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7" borderId="2" xfId="0" applyFont="1" applyFill="1" applyBorder="1"/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/>
    <xf numFmtId="49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7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" fillId="7" borderId="2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0" xfId="0" applyFont="1" applyBorder="1"/>
    <xf numFmtId="0" fontId="5" fillId="4" borderId="10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7" fillId="0" borderId="0" xfId="1" applyAlignment="1" applyProtection="1"/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9" fontId="1" fillId="9" borderId="16" xfId="0" applyNumberFormat="1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6" borderId="16" xfId="0" applyNumberFormat="1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49" fontId="1" fillId="5" borderId="19" xfId="0" applyNumberFormat="1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/>
    <xf numFmtId="0" fontId="0" fillId="7" borderId="0" xfId="0" applyFont="1" applyFill="1" applyBorder="1"/>
    <xf numFmtId="0" fontId="0" fillId="7" borderId="1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0" borderId="0" xfId="0" applyFont="1"/>
    <xf numFmtId="0" fontId="1" fillId="7" borderId="0" xfId="0" applyFont="1" applyFill="1"/>
    <xf numFmtId="0" fontId="5" fillId="0" borderId="2" xfId="0" applyFont="1" applyBorder="1"/>
    <xf numFmtId="49" fontId="1" fillId="0" borderId="0" xfId="0" applyNumberFormat="1" applyFont="1" applyBorder="1" applyAlignment="1">
      <alignment horizontal="center"/>
    </xf>
    <xf numFmtId="49" fontId="1" fillId="5" borderId="9" xfId="0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13" borderId="0" xfId="0" applyFill="1"/>
    <xf numFmtId="49" fontId="1" fillId="13" borderId="1" xfId="0" applyNumberFormat="1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0" fillId="4" borderId="15" xfId="0" applyFill="1" applyBorder="1"/>
    <xf numFmtId="49" fontId="1" fillId="4" borderId="9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49" fontId="1" fillId="10" borderId="26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0" borderId="10" xfId="0" applyBorder="1"/>
    <xf numFmtId="0" fontId="1" fillId="7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7" borderId="7" xfId="0" applyFont="1" applyFill="1" applyBorder="1"/>
    <xf numFmtId="0" fontId="1" fillId="0" borderId="12" xfId="0" applyFont="1" applyBorder="1"/>
    <xf numFmtId="0" fontId="1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7" borderId="2" xfId="0" applyFont="1" applyFill="1" applyBorder="1"/>
    <xf numFmtId="0" fontId="0" fillId="0" borderId="2" xfId="0" applyFont="1" applyBorder="1"/>
    <xf numFmtId="0" fontId="0" fillId="0" borderId="12" xfId="0" applyFont="1" applyBorder="1"/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7" borderId="5" xfId="0" applyFont="1" applyFill="1" applyBorder="1"/>
    <xf numFmtId="0" fontId="0" fillId="0" borderId="5" xfId="0" applyFont="1" applyBorder="1"/>
    <xf numFmtId="0" fontId="0" fillId="7" borderId="14" xfId="0" applyFont="1" applyFill="1" applyBorder="1"/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7" borderId="12" xfId="0" applyFont="1" applyFill="1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0" fillId="0" borderId="2" xfId="0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12" borderId="21" xfId="0" applyNumberFormat="1" applyFont="1" applyFill="1" applyBorder="1" applyAlignment="1">
      <alignment horizontal="center"/>
    </xf>
    <xf numFmtId="49" fontId="1" fillId="12" borderId="22" xfId="0" applyNumberFormat="1" applyFont="1" applyFill="1" applyBorder="1" applyAlignment="1">
      <alignment horizontal="center"/>
    </xf>
    <xf numFmtId="49" fontId="1" fillId="12" borderId="23" xfId="0" applyNumberFormat="1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10" borderId="18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3" xfId="0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304">
    <dxf>
      <fill>
        <patternFill>
          <bgColor rgb="FFFF66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ill>
        <gradientFill>
          <stop position="0">
            <color theme="5" tint="0.59999389629810485"/>
          </stop>
          <stop position="1">
            <color theme="0" tint="-0.25098422193060094"/>
          </stop>
        </gradient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slantDashDot">
          <color rgb="FFC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9FFCC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slantDashDot">
          <color auto="1"/>
        </top>
        <bottom style="slantDashDot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/>
        <top style="slantDashDot">
          <color auto="1"/>
        </top>
        <bottom style="slantDashDot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633777886288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ill>
        <gradientFill>
          <stop position="0">
            <color theme="5" tint="0.40000610370189521"/>
          </stop>
          <stop position="1">
            <color rgb="FF99FF99"/>
          </stop>
        </gradient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</font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/>
        <right style="thin">
          <color auto="1"/>
        </right>
        <top/>
        <bottom/>
      </border>
    </dxf>
    <dxf>
      <border outline="0">
        <right style="thin">
          <color auto="1"/>
        </right>
      </border>
    </dxf>
    <dxf>
      <font>
        <b/>
      </font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dashDotDot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dashDotDot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dashDotDot">
          <color auto="1"/>
        </right>
        <top/>
        <bottom/>
        <vertical/>
        <horizontal/>
      </border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dashDotDot">
          <color auto="1"/>
        </right>
        <top/>
        <bottom/>
        <vertical/>
        <horizontal/>
      </border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dashDotDot">
          <color auto="1"/>
        </right>
        <top/>
        <bottom/>
        <vertical/>
        <horizontal/>
      </border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dashDotDot">
          <color auto="1"/>
        </right>
        <top/>
        <bottom/>
        <vertical/>
        <horizontal/>
      </border>
    </dxf>
    <dxf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dashDotDot">
          <color auto="1"/>
        </right>
        <top/>
        <bottom/>
        <vertical/>
        <horizontal/>
      </border>
    </dxf>
    <dxf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dashDotDot">
          <color auto="1"/>
        </right>
        <top/>
        <bottom/>
        <vertical/>
        <horizontal/>
      </border>
    </dxf>
    <dxf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dashDotDot">
          <color auto="1"/>
        </right>
        <top/>
        <bottom/>
        <vertical/>
        <horizontal/>
      </border>
    </dxf>
    <dxf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dashDotDot">
          <color auto="1"/>
        </right>
        <top/>
        <bottom/>
        <vertical/>
        <horizontal/>
      </border>
    </dxf>
    <dxf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rgb="FF99FFCC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/>
        <right style="slantDashDot">
          <color rgb="FFC00000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rgb="FFFFFFCC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CCCC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slantDashDot">
          <color rgb="FFC00000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auto="1"/>
        </right>
        <top/>
        <bottom/>
        <vertical/>
        <horizontal/>
      </border>
    </dxf>
    <dxf>
      <border outline="0">
        <right style="dashDotDot">
          <color auto="1"/>
        </right>
      </border>
    </dxf>
    <dxf>
      <alignment horizontal="center" vertical="bottom" textRotation="0" wrapText="0" indent="0" relativeIndent="0" justifyLastLine="0" shrinkToFit="0" mergeCell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auto="1"/>
        </right>
        <top/>
        <bottom/>
      </border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  <border diagonalUp="0" diagonalDown="0">
        <left/>
        <right style="dashDotDot">
          <color auto="1"/>
        </right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9FFCC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CCCC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</font>
      <alignment horizontal="center" vertical="bottom" textRotation="0" wrapText="0" indent="0" relativeIndent="255" justifyLastLine="0" shrinkToFit="0" mergeCell="0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auto="1"/>
        </right>
        <top/>
        <bottom/>
      </border>
    </dxf>
    <dxf>
      <border outline="0">
        <right style="dashDotDot">
          <color auto="1"/>
        </right>
      </border>
    </dxf>
    <dxf>
      <alignment horizontal="center" vertical="bottom" textRotation="0" wrapText="0" indent="0" relativeIndent="0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6699"/>
      <color rgb="FF99FFCC"/>
      <color rgb="FFFFFFCC"/>
      <color rgb="FF99FF99"/>
      <color rgb="FFCCFF99"/>
      <color rgb="FFFFFF99"/>
      <color rgb="FFFFCCCC"/>
      <color rgb="FFCCFFCC"/>
      <color rgb="FF87CF51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elle13" displayName="Tabelle13" ref="A3:BM66" totalsRowShown="0" dataDxfId="294" tableBorderDxfId="293">
  <sortState ref="A4:BM66">
    <sortCondition ref="BM4:BM66"/>
    <sortCondition descending="1" ref="D4:D66"/>
    <sortCondition descending="1" ref="E4:E66"/>
    <sortCondition descending="1" ref="F4:F66"/>
  </sortState>
  <tableColumns count="65">
    <tableColumn id="1" name="Spalte1" dataDxfId="292"/>
    <tableColumn id="2" name="Spalte2" dataDxfId="291"/>
    <tableColumn id="49" name="Spalte3" dataDxfId="290"/>
    <tableColumn id="48" name="Spalte212" dataDxfId="289">
      <calculatedColumnFormula>COUNTIF(G4:AX4,"=9")</calculatedColumnFormula>
    </tableColumn>
    <tableColumn id="47" name="Spalte211" dataDxfId="288">
      <calculatedColumnFormula>COUNTIF(G4:AX4,"=6")</calculatedColumnFormula>
    </tableColumn>
    <tableColumn id="46" name="Spalte210" dataDxfId="287">
      <calculatedColumnFormula>COUNTIF(G4:AX4,"=4")</calculatedColumnFormula>
    </tableColumn>
    <tableColumn id="4" name="Spalte4" dataDxfId="286"/>
    <tableColumn id="5" name="Spalte5" dataDxfId="285"/>
    <tableColumn id="6" name="Spalte6" dataDxfId="284">
      <calculatedColumnFormula>G4*H4*I$1*I$2</calculatedColumnFormula>
    </tableColumn>
    <tableColumn id="7" name="Spalte7" dataDxfId="283"/>
    <tableColumn id="8" name="Spalte8" dataDxfId="282"/>
    <tableColumn id="9" name="Spalte9" dataDxfId="281">
      <calculatedColumnFormula>J4*K4*L$1*L$2</calculatedColumnFormula>
    </tableColumn>
    <tableColumn id="10" name="Spalte10" dataDxfId="280"/>
    <tableColumn id="11" name="Spalte11" dataDxfId="279"/>
    <tableColumn id="12" name="Spalte12" dataDxfId="278">
      <calculatedColumnFormula>M4*N4*O$1*O$2</calculatedColumnFormula>
    </tableColumn>
    <tableColumn id="13" name="Spalte13" dataDxfId="277"/>
    <tableColumn id="14" name="Spalte14" dataDxfId="276"/>
    <tableColumn id="15" name="Spalte15" dataDxfId="275">
      <calculatedColumnFormula>P4*Q4*R$1*R$2</calculatedColumnFormula>
    </tableColumn>
    <tableColumn id="16" name="Spalte16" dataDxfId="274"/>
    <tableColumn id="17" name="Spalte17" dataDxfId="273"/>
    <tableColumn id="18" name="Spalte18" dataDxfId="272">
      <calculatedColumnFormula>S4*T4*U$1*U$2</calculatedColumnFormula>
    </tableColumn>
    <tableColumn id="19" name="Spalte19" dataDxfId="271"/>
    <tableColumn id="20" name="Spalte20" dataDxfId="270"/>
    <tableColumn id="21" name="Spalte21" dataDxfId="269">
      <calculatedColumnFormula>V4*W4*X$1*X$2</calculatedColumnFormula>
    </tableColumn>
    <tableColumn id="22" name="Spalte22" dataDxfId="268"/>
    <tableColumn id="23" name="Spalte23" dataDxfId="267"/>
    <tableColumn id="24" name="Spalte24" dataDxfId="266">
      <calculatedColumnFormula>Y4*Z4*AA$1*AA$2</calculatedColumnFormula>
    </tableColumn>
    <tableColumn id="25" name="Spalte25" dataDxfId="265"/>
    <tableColumn id="26" name="Spalte26" dataDxfId="264"/>
    <tableColumn id="27" name="Spalte27" dataDxfId="263">
      <calculatedColumnFormula>AB4*AC4*AD$1*AD$2</calculatedColumnFormula>
    </tableColumn>
    <tableColumn id="28" name="Spalte28" dataDxfId="262"/>
    <tableColumn id="29" name="Spalte29" dataDxfId="261"/>
    <tableColumn id="30" name="Spalte30" dataDxfId="260">
      <calculatedColumnFormula>AE4*AF4*AG$1*AG$2</calculatedColumnFormula>
    </tableColumn>
    <tableColumn id="35" name="Spalte303" dataDxfId="259"/>
    <tableColumn id="36" name="Spalte304" dataDxfId="258"/>
    <tableColumn id="34" name="Spalte302" dataDxfId="257"/>
    <tableColumn id="31" name="Spalte31" dataDxfId="256"/>
    <tableColumn id="32" name="Spalte32" dataDxfId="255"/>
    <tableColumn id="33" name="Spalte33" dataDxfId="254"/>
    <tableColumn id="44" name="Spalte333" dataDxfId="253"/>
    <tableColumn id="45" name="Spalte334" dataDxfId="252"/>
    <tableColumn id="43" name="Spalte332" dataDxfId="251"/>
    <tableColumn id="37" name="Spalte34" dataDxfId="250"/>
    <tableColumn id="38" name="Spalte35" dataDxfId="249"/>
    <tableColumn id="39" name="Spalte36" dataDxfId="248">
      <calculatedColumnFormula>AQ4*AR4*AS$1*AS$2</calculatedColumnFormula>
    </tableColumn>
    <tableColumn id="40" name="Spalte37" dataDxfId="247"/>
    <tableColumn id="41" name="Spalte38" dataDxfId="246"/>
    <tableColumn id="42" name="Spalte39" dataDxfId="245">
      <calculatedColumnFormula>AT4*AU4*AV$1*AV$2</calculatedColumnFormula>
    </tableColumn>
    <tableColumn id="3" name="Spalte40" dataDxfId="244"/>
    <tableColumn id="50" name="Spalte41" dataDxfId="243"/>
    <tableColumn id="51" name="Spalte42" dataDxfId="242">
      <calculatedColumnFormula>AW4*AX4*AY$1*AY$2</calculatedColumnFormula>
    </tableColumn>
    <tableColumn id="52" name="Spalte43" dataDxfId="241"/>
    <tableColumn id="53" name="Spalte44" dataDxfId="240"/>
    <tableColumn id="54" name="Spalte45" dataDxfId="239">
      <calculatedColumnFormula>AZ4*BA4*BB$1*BB$2</calculatedColumnFormula>
    </tableColumn>
    <tableColumn id="55" name="Spalte46" dataDxfId="238"/>
    <tableColumn id="56" name="Spalte47" dataDxfId="237"/>
    <tableColumn id="57" name="Spalte48" dataDxfId="236">
      <calculatedColumnFormula>BC4*BD4*BE$1*BE$2</calculatedColumnFormula>
    </tableColumn>
    <tableColumn id="58" name="Spalte49" dataDxfId="235"/>
    <tableColumn id="59" name="Spalte50" dataDxfId="234"/>
    <tableColumn id="60" name="Spalte51" dataDxfId="233">
      <calculatedColumnFormula>BN4*BG4*BH$1*BH$2</calculatedColumnFormula>
    </tableColumn>
    <tableColumn id="61" name="Spalte52" dataDxfId="232"/>
    <tableColumn id="62" name="Spalte53" dataDxfId="231"/>
    <tableColumn id="63" name="Spalte54" dataDxfId="230">
      <calculatedColumnFormula>BI4*BJ4*BK$1*BK$2</calculatedColumnFormula>
    </tableColumn>
    <tableColumn id="64" name="Spalte55" dataDxfId="229"/>
    <tableColumn id="65" name="Spalte56" dataDxfId="22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3:BH69" totalsRowShown="0" dataDxfId="191" tableBorderDxfId="190">
  <sortState ref="A4:BH69">
    <sortCondition ref="A4:A69"/>
  </sortState>
  <tableColumns count="60">
    <tableColumn id="1" name="Spalte1" dataDxfId="189"/>
    <tableColumn id="2" name="Spalte2" dataDxfId="188"/>
    <tableColumn id="49" name="Spalte3" dataDxfId="187">
      <calculatedColumnFormula>IF(COUNTIF(D4:BC4,"&gt;0")&gt;3,LARGE(F4:BC4,1)+LARGE(F4:BC4,2),MAX(F4:BC4))</calculatedColumnFormula>
    </tableColumn>
    <tableColumn id="48" name="Spalte212" dataDxfId="186"/>
    <tableColumn id="47" name="Spalte211" dataDxfId="185"/>
    <tableColumn id="46" name="Spalte210" dataDxfId="184"/>
    <tableColumn id="4" name="Spalte4" dataDxfId="183"/>
    <tableColumn id="5" name="Spalte5" dataDxfId="182"/>
    <tableColumn id="6" name="Spalte6" dataDxfId="181">
      <calculatedColumnFormula>G4*H4*I$1*I$2</calculatedColumnFormula>
    </tableColumn>
    <tableColumn id="7" name="Spalte7" dataDxfId="180"/>
    <tableColumn id="8" name="Spalte8" dataDxfId="179"/>
    <tableColumn id="9" name="Spalte9" dataDxfId="178">
      <calculatedColumnFormula>J4*K4*L$1*L$2</calculatedColumnFormula>
    </tableColumn>
    <tableColumn id="10" name="Spalte10" dataDxfId="177"/>
    <tableColumn id="11" name="Spalte11" dataDxfId="176"/>
    <tableColumn id="12" name="Spalte12" dataDxfId="175">
      <calculatedColumnFormula>M4*N4*O$1*O$2</calculatedColumnFormula>
    </tableColumn>
    <tableColumn id="13" name="Spalte13" dataDxfId="174"/>
    <tableColumn id="14" name="Spalte14" dataDxfId="173"/>
    <tableColumn id="15" name="Spalte15" dataDxfId="172">
      <calculatedColumnFormula>P4*Q4*R$1*R$2</calculatedColumnFormula>
    </tableColumn>
    <tableColumn id="16" name="Spalte16" dataDxfId="171"/>
    <tableColumn id="17" name="Spalte17" dataDxfId="170"/>
    <tableColumn id="18" name="Spalte18" dataDxfId="169">
      <calculatedColumnFormula>S4*T4*U$1*U$2</calculatedColumnFormula>
    </tableColumn>
    <tableColumn id="19" name="Spalte19" dataDxfId="168"/>
    <tableColumn id="20" name="Spalte20" dataDxfId="167"/>
    <tableColumn id="21" name="Spalte21" dataDxfId="166">
      <calculatedColumnFormula>V4*W4*X$1*X$2</calculatedColumnFormula>
    </tableColumn>
    <tableColumn id="22" name="Spalte22" dataDxfId="165"/>
    <tableColumn id="23" name="Spalte23" dataDxfId="164"/>
    <tableColumn id="24" name="Spalte24" dataDxfId="163">
      <calculatedColumnFormula>Y4*Z4*AA$1*AA$2</calculatedColumnFormula>
    </tableColumn>
    <tableColumn id="25" name="Spalte25" dataDxfId="162"/>
    <tableColumn id="26" name="Spalte26" dataDxfId="161"/>
    <tableColumn id="27" name="Spalte27" dataDxfId="160">
      <calculatedColumnFormula>AB4*AC4*AD$1*AD$2</calculatedColumnFormula>
    </tableColumn>
    <tableColumn id="28" name="Spalte28" dataDxfId="159"/>
    <tableColumn id="29" name="Spalte29" dataDxfId="158"/>
    <tableColumn id="30" name="Spalte30" dataDxfId="157">
      <calculatedColumnFormula>AE4*AF4*AG$1*AG$2</calculatedColumnFormula>
    </tableColumn>
    <tableColumn id="35" name="Spalte303" dataDxfId="156"/>
    <tableColumn id="36" name="Spalte304" dataDxfId="155"/>
    <tableColumn id="34" name="Spalte302" dataDxfId="154"/>
    <tableColumn id="31" name="Spalte31" dataDxfId="153"/>
    <tableColumn id="32" name="Spalte32" dataDxfId="152"/>
    <tableColumn id="33" name="Spalte33" dataDxfId="151">
      <calculatedColumnFormula>AK4*AL4*AM$1*AM$2</calculatedColumnFormula>
    </tableColumn>
    <tableColumn id="44" name="Spalte333" dataDxfId="150"/>
    <tableColumn id="45" name="Spalte334" dataDxfId="149"/>
    <tableColumn id="43" name="Spalte332" dataDxfId="148"/>
    <tableColumn id="37" name="Spalte34" dataDxfId="147"/>
    <tableColumn id="38" name="Spalte35" dataDxfId="146"/>
    <tableColumn id="39" name="Spalte36" dataDxfId="145">
      <calculatedColumnFormula>AQ4*AR4*AS$1*AS$2</calculatedColumnFormula>
    </tableColumn>
    <tableColumn id="40" name="Spalte37" dataDxfId="144"/>
    <tableColumn id="41" name="Spalte38" dataDxfId="143"/>
    <tableColumn id="42" name="Spalte39" dataDxfId="142">
      <calculatedColumnFormula>AT4*AU4*AV$1*AV$2</calculatedColumnFormula>
    </tableColumn>
    <tableColumn id="3" name="Spalte40" dataDxfId="141"/>
    <tableColumn id="50" name="Spalte41" dataDxfId="140"/>
    <tableColumn id="51" name="Spalte42" dataDxfId="139">
      <calculatedColumnFormula>AW4*AX4*AY$1*AY$2</calculatedColumnFormula>
    </tableColumn>
    <tableColumn id="52" name="Spalte43" dataDxfId="138"/>
    <tableColumn id="53" name="Spalte44" dataDxfId="137"/>
    <tableColumn id="54" name="Spalte45" dataDxfId="136">
      <calculatedColumnFormula>AZ4*BA4*BB$1*BB$2</calculatedColumnFormula>
    </tableColumn>
    <tableColumn id="55" name="Spalte46" dataDxfId="135"/>
    <tableColumn id="56" name="Spalte47" dataDxfId="134"/>
    <tableColumn id="57" name="Spalte48" dataDxfId="133">
      <calculatedColumnFormula>BC4*BD4*BE$1*BE$2</calculatedColumnFormula>
    </tableColumn>
    <tableColumn id="58" name="Spalte49" dataDxfId="132"/>
    <tableColumn id="59" name="Spalte50" dataDxfId="131"/>
    <tableColumn id="60" name="Spalte51" dataDxfId="130">
      <calculatedColumnFormula>BF4*BG4*BH$1*BH$2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C3:Z69" totalsRowShown="0" tableBorderDxfId="129">
  <autoFilter ref="C3:Z69">
    <filterColumn colId="23"/>
  </autoFilter>
  <sortState ref="C4:Z69">
    <sortCondition descending="1" ref="E4:E69"/>
    <sortCondition descending="1" ref="G4:G69"/>
    <sortCondition descending="1" ref="H4:H69"/>
    <sortCondition descending="1" ref="I4:I69"/>
    <sortCondition descending="1" ref="J4:J69"/>
  </sortState>
  <tableColumns count="24">
    <tableColumn id="1" name="Spalte1" dataDxfId="128"/>
    <tableColumn id="2" name="Spalte2" dataDxfId="127"/>
    <tableColumn id="3" name="Spalte3" dataDxfId="126">
      <calculatedColumnFormula>K4+L4</calculatedColumnFormula>
    </tableColumn>
    <tableColumn id="4" name="Spalte4" dataDxfId="125">
      <calculatedColumnFormula>G4+H4+I4</calculatedColumnFormula>
    </tableColumn>
    <tableColumn id="5" name="Spalte5" dataDxfId="124">
      <calculatedColumnFormula>'09_2019'!D4+'10_2019'!D4</calculatedColumnFormula>
    </tableColumn>
    <tableColumn id="6" name="Spalte6" dataDxfId="123">
      <calculatedColumnFormula>'09_2019'!E4+'10_2019'!E4</calculatedColumnFormula>
    </tableColumn>
    <tableColumn id="7" name="Spalte7" dataDxfId="122">
      <calculatedColumnFormula>'09_2019'!F4+'10_2019'!F4</calculatedColumnFormula>
    </tableColumn>
    <tableColumn id="8" name="Spalte8" dataDxfId="121">
      <calculatedColumnFormula>COUNTIF('09_2019'!G4:'09_2019'!BB4,"&gt;0")/3+COUNTIF('10_2019'!G4:'10_2019'!BB4,"&gt;0")/3</calculatedColumnFormula>
    </tableColumn>
    <tableColumn id="9" name="Spalte9" dataDxfId="120">
      <calculatedColumnFormula>'09_2019'!C4</calculatedColumnFormula>
    </tableColumn>
    <tableColumn id="10" name="Spalte10" dataDxfId="119">
      <calculatedColumnFormula>'10_2019'!C4</calculatedColumnFormula>
    </tableColumn>
    <tableColumn id="11" name="Spalte11"/>
    <tableColumn id="12" name="Spalte12"/>
    <tableColumn id="13" name="Spalte13"/>
    <tableColumn id="14" name="Spalte14"/>
    <tableColumn id="15" name="Spalte15"/>
    <tableColumn id="16" name="Spalte16"/>
    <tableColumn id="17" name="Spalte17"/>
    <tableColumn id="18" name="Spalte18"/>
    <tableColumn id="19" name="Spalte19"/>
    <tableColumn id="20" name="Spalte20"/>
    <tableColumn id="21" name="Spalte21"/>
    <tableColumn id="22" name="Spalte22"/>
    <tableColumn id="23" name="Spalte23" dataDxfId="118"/>
    <tableColumn id="24" name="Spalte2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6"/>
  <sheetViews>
    <sheetView showZeros="0" zoomScaleNormal="100" workbookViewId="0">
      <selection activeCell="A4" sqref="A4:A69"/>
    </sheetView>
  </sheetViews>
  <sheetFormatPr baseColWidth="10" defaultRowHeight="15"/>
  <cols>
    <col min="1" max="1" width="2.7109375" style="4" customWidth="1"/>
    <col min="2" max="2" width="18.42578125" style="4" customWidth="1"/>
    <col min="3" max="3" width="7" style="76" customWidth="1"/>
    <col min="4" max="4" width="3" style="71" customWidth="1"/>
    <col min="5" max="5" width="3.140625" style="36" customWidth="1"/>
    <col min="6" max="6" width="3.140625" style="90" customWidth="1"/>
    <col min="7" max="7" width="3.140625" style="91" customWidth="1"/>
    <col min="8" max="8" width="4" style="56" customWidth="1"/>
    <col min="9" max="9" width="7.140625" style="7" customWidth="1"/>
    <col min="10" max="10" width="3.140625" style="57" customWidth="1"/>
    <col min="11" max="11" width="4" style="56" customWidth="1"/>
    <col min="12" max="12" width="7.140625" style="7" customWidth="1"/>
    <col min="13" max="13" width="3.42578125" style="57" customWidth="1"/>
    <col min="14" max="14" width="4" style="56" customWidth="1"/>
    <col min="15" max="15" width="7.140625" style="7" customWidth="1"/>
    <col min="16" max="16" width="3.140625" style="57" customWidth="1"/>
    <col min="17" max="17" width="4" style="56" customWidth="1"/>
    <col min="18" max="18" width="7.140625" style="7" customWidth="1"/>
    <col min="19" max="19" width="3.140625" style="57" customWidth="1"/>
    <col min="20" max="20" width="4" style="56" customWidth="1"/>
    <col min="21" max="21" width="7.140625" style="7" customWidth="1"/>
    <col min="22" max="22" width="3.140625" style="56" customWidth="1"/>
    <col min="23" max="23" width="4" style="56" customWidth="1"/>
    <col min="24" max="24" width="7.140625" style="7" customWidth="1"/>
    <col min="25" max="25" width="3.140625" style="56" customWidth="1"/>
    <col min="26" max="26" width="4" style="56" customWidth="1"/>
    <col min="27" max="27" width="7.140625" style="7" customWidth="1"/>
    <col min="28" max="28" width="3.140625" style="56" customWidth="1"/>
    <col min="29" max="29" width="4" style="56" customWidth="1"/>
    <col min="30" max="30" width="7.140625" style="7" customWidth="1"/>
    <col min="31" max="31" width="3.140625" style="56" customWidth="1"/>
    <col min="32" max="32" width="4" style="56" customWidth="1"/>
    <col min="33" max="33" width="7.140625" style="7" customWidth="1"/>
    <col min="34" max="34" width="3.140625" style="21" hidden="1" customWidth="1"/>
    <col min="35" max="35" width="4" style="21" hidden="1" customWidth="1"/>
    <col min="36" max="36" width="7.140625" style="12" hidden="1" customWidth="1"/>
    <col min="37" max="37" width="3.140625" style="56" customWidth="1"/>
    <col min="38" max="38" width="4" style="56" customWidth="1"/>
    <col min="39" max="39" width="7.140625" style="7" customWidth="1"/>
    <col min="40" max="40" width="3.140625" style="21" customWidth="1"/>
    <col min="41" max="41" width="4" style="21" customWidth="1"/>
    <col min="42" max="42" width="7.140625" style="7" customWidth="1"/>
    <col min="43" max="43" width="3.140625" style="23" customWidth="1"/>
    <col min="44" max="44" width="4" style="21" customWidth="1"/>
    <col min="45" max="45" width="7.140625" style="7" customWidth="1"/>
    <col min="46" max="46" width="3.140625" style="56" customWidth="1"/>
    <col min="47" max="47" width="4" style="56" customWidth="1"/>
    <col min="48" max="48" width="7.140625" style="7" customWidth="1"/>
    <col min="49" max="49" width="3.140625" style="56" customWidth="1"/>
    <col min="50" max="50" width="4" style="117" customWidth="1"/>
    <col min="51" max="51" width="7.140625" style="7" customWidth="1"/>
    <col min="52" max="52" width="3.140625" style="56" customWidth="1"/>
    <col min="53" max="53" width="4" style="56" customWidth="1"/>
    <col min="54" max="54" width="7.140625" style="7" customWidth="1"/>
    <col min="55" max="55" width="3.140625" style="56" customWidth="1"/>
    <col min="56" max="56" width="4" style="56" customWidth="1"/>
    <col min="57" max="57" width="7.140625" style="7" customWidth="1"/>
    <col min="58" max="58" width="3.140625" customWidth="1"/>
    <col min="59" max="59" width="4" customWidth="1"/>
    <col min="60" max="60" width="7.140625" customWidth="1"/>
    <col min="61" max="61" width="3.140625" customWidth="1"/>
    <col min="62" max="62" width="4" customWidth="1"/>
    <col min="63" max="63" width="7.140625" customWidth="1"/>
  </cols>
  <sheetData>
    <row r="1" spans="1:66" ht="15" customHeight="1">
      <c r="A1" s="149" t="s">
        <v>72</v>
      </c>
      <c r="B1" s="150"/>
      <c r="C1" s="88" t="s">
        <v>101</v>
      </c>
      <c r="D1" s="153" t="s">
        <v>97</v>
      </c>
      <c r="E1" s="154"/>
      <c r="F1" s="155"/>
      <c r="G1" s="156" t="s">
        <v>5</v>
      </c>
      <c r="H1" s="145"/>
      <c r="I1" s="7">
        <v>5</v>
      </c>
      <c r="J1" s="144" t="s">
        <v>5</v>
      </c>
      <c r="K1" s="145"/>
      <c r="L1" s="7">
        <v>5</v>
      </c>
      <c r="M1" s="118" t="s">
        <v>9</v>
      </c>
      <c r="N1" s="119"/>
      <c r="O1" s="7">
        <v>5</v>
      </c>
      <c r="P1" s="144" t="s">
        <v>9</v>
      </c>
      <c r="Q1" s="145"/>
      <c r="R1" s="7">
        <v>5</v>
      </c>
      <c r="S1" s="144" t="s">
        <v>14</v>
      </c>
      <c r="T1" s="145"/>
      <c r="U1" s="7">
        <v>7</v>
      </c>
      <c r="V1" s="144" t="s">
        <v>25</v>
      </c>
      <c r="W1" s="148"/>
      <c r="X1" s="7">
        <v>2</v>
      </c>
      <c r="Y1" s="144" t="s">
        <v>14</v>
      </c>
      <c r="Z1" s="148"/>
      <c r="AA1" s="7">
        <v>7</v>
      </c>
      <c r="AB1" s="144" t="s">
        <v>25</v>
      </c>
      <c r="AC1" s="148"/>
      <c r="AD1" s="7">
        <v>2</v>
      </c>
      <c r="AE1" s="144" t="s">
        <v>88</v>
      </c>
      <c r="AF1" s="148"/>
      <c r="AG1" s="7">
        <v>5</v>
      </c>
      <c r="AH1" s="108" t="s">
        <v>89</v>
      </c>
      <c r="AI1" s="108"/>
      <c r="AJ1" s="12">
        <v>4</v>
      </c>
      <c r="AK1" s="144" t="s">
        <v>88</v>
      </c>
      <c r="AL1" s="148"/>
      <c r="AM1" s="7">
        <v>5</v>
      </c>
      <c r="AN1" s="144" t="s">
        <v>89</v>
      </c>
      <c r="AO1" s="148"/>
      <c r="AP1" s="7">
        <v>4</v>
      </c>
      <c r="AQ1" s="144" t="s">
        <v>73</v>
      </c>
      <c r="AR1" s="148"/>
      <c r="AS1" s="7">
        <v>4</v>
      </c>
      <c r="AT1" s="144" t="s">
        <v>73</v>
      </c>
      <c r="AU1" s="148"/>
      <c r="AV1" s="7">
        <v>4</v>
      </c>
      <c r="AW1" s="144" t="s">
        <v>122</v>
      </c>
      <c r="AX1" s="145"/>
      <c r="AY1" s="7">
        <v>5</v>
      </c>
      <c r="AZ1" s="144" t="s">
        <v>122</v>
      </c>
      <c r="BA1" s="145"/>
      <c r="BB1" s="7">
        <v>5</v>
      </c>
      <c r="BC1" s="144" t="s">
        <v>132</v>
      </c>
      <c r="BD1" s="148"/>
      <c r="BE1" s="7">
        <v>5</v>
      </c>
    </row>
    <row r="2" spans="1:66" s="3" customFormat="1" ht="15" customHeight="1">
      <c r="A2" s="151"/>
      <c r="B2" s="152"/>
      <c r="C2" s="62" t="s">
        <v>93</v>
      </c>
      <c r="D2" s="70" t="s">
        <v>98</v>
      </c>
      <c r="E2" s="34" t="s">
        <v>99</v>
      </c>
      <c r="F2" s="89" t="s">
        <v>100</v>
      </c>
      <c r="G2" s="146">
        <v>43727</v>
      </c>
      <c r="H2" s="147"/>
      <c r="I2" s="116">
        <v>12</v>
      </c>
      <c r="J2" s="146">
        <v>43734</v>
      </c>
      <c r="K2" s="147"/>
      <c r="L2" s="116">
        <v>11</v>
      </c>
      <c r="M2" s="146">
        <v>43714</v>
      </c>
      <c r="N2" s="147"/>
      <c r="O2" s="116">
        <v>11</v>
      </c>
      <c r="P2" s="146">
        <v>43728</v>
      </c>
      <c r="Q2" s="147"/>
      <c r="R2" s="116">
        <v>10</v>
      </c>
      <c r="S2" s="146">
        <v>43715</v>
      </c>
      <c r="T2" s="147"/>
      <c r="U2" s="116">
        <v>16</v>
      </c>
      <c r="V2" s="146">
        <v>43722</v>
      </c>
      <c r="W2" s="147"/>
      <c r="X2" s="116">
        <v>15</v>
      </c>
      <c r="Y2" s="146">
        <v>43729</v>
      </c>
      <c r="Z2" s="147"/>
      <c r="AA2" s="116">
        <v>19</v>
      </c>
      <c r="AB2" s="146">
        <v>43736</v>
      </c>
      <c r="AC2" s="147"/>
      <c r="AD2" s="116">
        <v>19</v>
      </c>
      <c r="AE2" s="146">
        <v>43716</v>
      </c>
      <c r="AF2" s="147"/>
      <c r="AG2" s="116">
        <v>17</v>
      </c>
      <c r="AH2" s="109">
        <v>43716</v>
      </c>
      <c r="AI2" s="109"/>
      <c r="AJ2" s="11">
        <v>17</v>
      </c>
      <c r="AK2" s="146">
        <v>43730</v>
      </c>
      <c r="AL2" s="147"/>
      <c r="AM2" s="116">
        <v>16</v>
      </c>
      <c r="AN2" s="146">
        <v>43730</v>
      </c>
      <c r="AO2" s="147"/>
      <c r="AP2" s="116">
        <v>16</v>
      </c>
      <c r="AQ2" s="146">
        <v>43711</v>
      </c>
      <c r="AR2" s="147"/>
      <c r="AS2" s="116">
        <v>16</v>
      </c>
      <c r="AT2" s="146">
        <v>43725</v>
      </c>
      <c r="AU2" s="147"/>
      <c r="AV2" s="116">
        <v>14</v>
      </c>
      <c r="AW2" s="146">
        <v>43716</v>
      </c>
      <c r="AX2" s="147"/>
      <c r="AY2" s="116">
        <v>11</v>
      </c>
      <c r="AZ2" s="146">
        <v>43730</v>
      </c>
      <c r="BA2" s="147"/>
      <c r="BB2" s="116">
        <v>11</v>
      </c>
      <c r="BC2" s="146">
        <v>43723</v>
      </c>
      <c r="BD2" s="147"/>
      <c r="BE2" s="116">
        <v>13</v>
      </c>
    </row>
    <row r="3" spans="1:66" ht="15" hidden="1" customHeight="1">
      <c r="A3" s="4" t="s">
        <v>38</v>
      </c>
      <c r="B3" s="4" t="s">
        <v>39</v>
      </c>
      <c r="C3" s="76" t="s">
        <v>40</v>
      </c>
      <c r="D3" s="71" t="s">
        <v>96</v>
      </c>
      <c r="E3" s="36" t="s">
        <v>95</v>
      </c>
      <c r="F3" s="90" t="s">
        <v>94</v>
      </c>
      <c r="G3" s="91" t="s">
        <v>41</v>
      </c>
      <c r="H3" s="56" t="s">
        <v>42</v>
      </c>
      <c r="I3" s="7" t="s">
        <v>43</v>
      </c>
      <c r="J3" s="57" t="s">
        <v>44</v>
      </c>
      <c r="K3" s="56" t="s">
        <v>45</v>
      </c>
      <c r="L3" s="7" t="s">
        <v>46</v>
      </c>
      <c r="M3" s="13" t="s">
        <v>47</v>
      </c>
      <c r="N3" s="56" t="s">
        <v>48</v>
      </c>
      <c r="O3" s="7" t="s">
        <v>49</v>
      </c>
      <c r="P3" s="57" t="s">
        <v>50</v>
      </c>
      <c r="Q3" s="56" t="s">
        <v>51</v>
      </c>
      <c r="R3" s="7" t="s">
        <v>52</v>
      </c>
      <c r="S3" s="13" t="s">
        <v>53</v>
      </c>
      <c r="T3" s="56" t="s">
        <v>54</v>
      </c>
      <c r="U3" s="7" t="s">
        <v>55</v>
      </c>
      <c r="V3" s="56" t="s">
        <v>56</v>
      </c>
      <c r="W3" s="56" t="s">
        <v>57</v>
      </c>
      <c r="X3" s="7" t="s">
        <v>58</v>
      </c>
      <c r="Y3" s="13" t="s">
        <v>59</v>
      </c>
      <c r="Z3" s="56" t="s">
        <v>60</v>
      </c>
      <c r="AA3" s="7" t="s">
        <v>61</v>
      </c>
      <c r="AB3" s="56" t="s">
        <v>62</v>
      </c>
      <c r="AC3" s="56" t="s">
        <v>63</v>
      </c>
      <c r="AD3" s="7" t="s">
        <v>64</v>
      </c>
      <c r="AE3" s="6" t="s">
        <v>65</v>
      </c>
      <c r="AF3" s="6" t="s">
        <v>66</v>
      </c>
      <c r="AG3" s="7" t="s">
        <v>67</v>
      </c>
      <c r="AH3" s="110" t="s">
        <v>86</v>
      </c>
      <c r="AI3" s="110" t="s">
        <v>87</v>
      </c>
      <c r="AJ3" s="7" t="s">
        <v>85</v>
      </c>
      <c r="AK3" s="6" t="s">
        <v>68</v>
      </c>
      <c r="AL3" s="6" t="s">
        <v>69</v>
      </c>
      <c r="AM3" s="7" t="s">
        <v>70</v>
      </c>
      <c r="AN3" s="110" t="s">
        <v>91</v>
      </c>
      <c r="AO3" s="110" t="s">
        <v>92</v>
      </c>
      <c r="AP3" s="7" t="s">
        <v>90</v>
      </c>
      <c r="AQ3" s="23" t="s">
        <v>78</v>
      </c>
      <c r="AR3" s="21" t="s">
        <v>79</v>
      </c>
      <c r="AS3" s="7" t="s">
        <v>81</v>
      </c>
      <c r="AT3" s="56" t="s">
        <v>82</v>
      </c>
      <c r="AU3" s="56" t="s">
        <v>83</v>
      </c>
      <c r="AV3" s="7" t="s">
        <v>84</v>
      </c>
      <c r="AW3" s="56" t="s">
        <v>135</v>
      </c>
      <c r="AX3" s="117" t="s">
        <v>136</v>
      </c>
      <c r="AY3" s="7" t="s">
        <v>137</v>
      </c>
      <c r="AZ3" s="56" t="s">
        <v>138</v>
      </c>
      <c r="BA3" s="56" t="s">
        <v>139</v>
      </c>
      <c r="BB3" s="7" t="s">
        <v>140</v>
      </c>
      <c r="BC3" s="56" t="s">
        <v>141</v>
      </c>
      <c r="BD3" s="56" t="s">
        <v>142</v>
      </c>
      <c r="BE3" s="7" t="s">
        <v>143</v>
      </c>
      <c r="BF3" t="s">
        <v>147</v>
      </c>
      <c r="BG3" t="s">
        <v>148</v>
      </c>
      <c r="BH3" t="s">
        <v>149</v>
      </c>
      <c r="BI3" t="s">
        <v>151</v>
      </c>
      <c r="BJ3" s="127" t="s">
        <v>152</v>
      </c>
      <c r="BK3" t="s">
        <v>153</v>
      </c>
      <c r="BL3" t="s">
        <v>154</v>
      </c>
      <c r="BM3" t="s">
        <v>155</v>
      </c>
    </row>
    <row r="4" spans="1:66" s="14" customFormat="1">
      <c r="A4" s="122">
        <v>1</v>
      </c>
      <c r="B4" s="4" t="s">
        <v>0</v>
      </c>
      <c r="C4" s="60">
        <f t="shared" ref="C4:C35" si="0">IF(COUNTIF(G4:BK4,"&gt;0")&gt;3,LARGE(G4:BK4,1)+LARGE(G4:BK4,2),MAX(G4:BK4))</f>
        <v>3037.5</v>
      </c>
      <c r="D4" s="71">
        <f t="shared" ref="D4:D35" si="1">COUNTIF(G4:BK4,"=9")</f>
        <v>5</v>
      </c>
      <c r="E4" s="36">
        <f t="shared" ref="E4:E35" si="2">COUNTIF(G4:BK4,"=6")</f>
        <v>0</v>
      </c>
      <c r="F4" s="90">
        <f t="shared" ref="F4:F35" si="3">COUNTIF(G4:BK4,"=4")</f>
        <v>0</v>
      </c>
      <c r="G4" s="56">
        <v>9</v>
      </c>
      <c r="H4" s="56">
        <v>2.2999999999999998</v>
      </c>
      <c r="I4" s="7">
        <f t="shared" ref="I4:I35" si="4">G4*H4*I$1*I$2</f>
        <v>1242</v>
      </c>
      <c r="J4" s="56">
        <v>9</v>
      </c>
      <c r="K4" s="56">
        <v>2.2999999999999998</v>
      </c>
      <c r="L4" s="7">
        <f t="shared" ref="L4:L35" si="5">J4*K4*L$1*L$2</f>
        <v>1138.5</v>
      </c>
      <c r="M4" s="56">
        <v>9</v>
      </c>
      <c r="N4" s="56">
        <v>2.5</v>
      </c>
      <c r="O4" s="7">
        <f t="shared" ref="O4:O35" si="6">M4*N4*O$1*O$2</f>
        <v>1237.5</v>
      </c>
      <c r="P4" s="56"/>
      <c r="Q4" s="56"/>
      <c r="R4" s="7">
        <f t="shared" ref="R4:R35" si="7">P4*Q4*R$1*R$2</f>
        <v>0</v>
      </c>
      <c r="S4" s="56">
        <v>9</v>
      </c>
      <c r="T4" s="56">
        <v>1.2</v>
      </c>
      <c r="U4" s="7">
        <f t="shared" ref="U4:U35" si="8">S4*T4*U$1*U$2</f>
        <v>1209.5999999999999</v>
      </c>
      <c r="V4" s="56"/>
      <c r="W4" s="56"/>
      <c r="X4" s="7">
        <f t="shared" ref="X4:X35" si="9">V4*W4*X$1*X$2</f>
        <v>0</v>
      </c>
      <c r="Y4" s="56">
        <v>9</v>
      </c>
      <c r="Z4" s="56">
        <v>1.5</v>
      </c>
      <c r="AA4" s="7">
        <f t="shared" ref="AA4:AA35" si="10">Y4*Z4*AA$1*AA$2</f>
        <v>1795.5</v>
      </c>
      <c r="AB4" s="56"/>
      <c r="AC4" s="56"/>
      <c r="AD4" s="7">
        <f t="shared" ref="AD4:AD35" si="11">AB4*AC4*AD$1*AD$2</f>
        <v>0</v>
      </c>
      <c r="AE4" s="56"/>
      <c r="AF4" s="56"/>
      <c r="AG4" s="7">
        <f t="shared" ref="AG4:AG35" si="12">AE4*AF4*AG$1*AG$2</f>
        <v>0</v>
      </c>
      <c r="AH4" s="56"/>
      <c r="AI4" s="56"/>
      <c r="AJ4" s="56">
        <f t="shared" ref="AJ4:AJ42" si="13">AH4*AI4*AJ$1*AJ$2</f>
        <v>0</v>
      </c>
      <c r="AK4" s="56"/>
      <c r="AL4" s="56"/>
      <c r="AM4" s="7">
        <f t="shared" ref="AM4:AM42" si="14">AK4*AL4*AM$1*AM$2</f>
        <v>0</v>
      </c>
      <c r="AN4" s="56"/>
      <c r="AO4" s="56"/>
      <c r="AP4" s="7">
        <f t="shared" ref="AP4:AP42" si="15">AN4*AO4*AP$1*AP$2</f>
        <v>0</v>
      </c>
      <c r="AQ4" s="56"/>
      <c r="AR4" s="56"/>
      <c r="AS4" s="7">
        <f t="shared" ref="AS4:AS35" si="16">AQ4*AR4*AS$1*AS$2</f>
        <v>0</v>
      </c>
      <c r="AT4" s="56"/>
      <c r="AU4" s="56"/>
      <c r="AV4" s="7">
        <f t="shared" ref="AV4:AV35" si="17">AT4*AU4*AV$1*AV$2</f>
        <v>0</v>
      </c>
      <c r="AW4" s="56"/>
      <c r="AX4" s="56"/>
      <c r="AY4" s="7">
        <f t="shared" ref="AY4:AY35" si="18">AW4*AX4*AY$1*AY$2</f>
        <v>0</v>
      </c>
      <c r="AZ4" s="56"/>
      <c r="BA4" s="56"/>
      <c r="BB4" s="7">
        <f t="shared" ref="BB4:BB35" si="19">AZ4*BA4*BB$1*BB$2</f>
        <v>0</v>
      </c>
      <c r="BC4" s="56"/>
      <c r="BD4" s="56"/>
      <c r="BE4" s="7">
        <f t="shared" ref="BE4:BE35" si="20">BC4*BD4*BE$1*BE$2</f>
        <v>0</v>
      </c>
      <c r="BF4" s="134"/>
      <c r="BG4" s="19"/>
      <c r="BH4" s="7">
        <f t="shared" ref="BH4:BH35" si="21">BN4*BG4*BH$1*BH$2</f>
        <v>0</v>
      </c>
      <c r="BI4" s="19"/>
      <c r="BJ4" s="19"/>
      <c r="BK4" s="7">
        <f t="shared" ref="BK4:BK35" si="22">BI4*BJ4*BK$1*BK$2</f>
        <v>0</v>
      </c>
      <c r="BL4" s="136">
        <v>1</v>
      </c>
      <c r="BM4" s="47">
        <v>1</v>
      </c>
      <c r="BN4" s="131">
        <v>1</v>
      </c>
    </row>
    <row r="5" spans="1:66" s="18" customFormat="1">
      <c r="A5" s="122">
        <v>2</v>
      </c>
      <c r="B5" s="4" t="s">
        <v>74</v>
      </c>
      <c r="C5" s="60">
        <f t="shared" si="0"/>
        <v>1944</v>
      </c>
      <c r="D5" s="71">
        <f t="shared" si="1"/>
        <v>2</v>
      </c>
      <c r="E5" s="36">
        <f t="shared" si="2"/>
        <v>0</v>
      </c>
      <c r="F5" s="90">
        <f t="shared" si="3"/>
        <v>0</v>
      </c>
      <c r="G5" s="56"/>
      <c r="H5" s="56"/>
      <c r="I5" s="7">
        <f t="shared" si="4"/>
        <v>0</v>
      </c>
      <c r="J5" s="56"/>
      <c r="K5" s="56"/>
      <c r="L5" s="7">
        <f t="shared" si="5"/>
        <v>0</v>
      </c>
      <c r="M5" s="56"/>
      <c r="N5" s="56"/>
      <c r="O5" s="7">
        <f t="shared" si="6"/>
        <v>0</v>
      </c>
      <c r="P5" s="56"/>
      <c r="Q5" s="56"/>
      <c r="R5" s="7">
        <f t="shared" si="7"/>
        <v>0</v>
      </c>
      <c r="S5" s="56"/>
      <c r="T5" s="56"/>
      <c r="U5" s="7">
        <f t="shared" si="8"/>
        <v>0</v>
      </c>
      <c r="V5" s="56"/>
      <c r="W5" s="56"/>
      <c r="X5" s="7">
        <f t="shared" si="9"/>
        <v>0</v>
      </c>
      <c r="Y5" s="56"/>
      <c r="Z5" s="56"/>
      <c r="AA5" s="7">
        <f t="shared" si="10"/>
        <v>0</v>
      </c>
      <c r="AB5" s="56"/>
      <c r="AC5" s="56"/>
      <c r="AD5" s="7">
        <f t="shared" si="11"/>
        <v>0</v>
      </c>
      <c r="AE5" s="56"/>
      <c r="AF5" s="56"/>
      <c r="AG5" s="7">
        <f t="shared" si="12"/>
        <v>0</v>
      </c>
      <c r="AH5" s="56"/>
      <c r="AI5" s="56"/>
      <c r="AJ5" s="56">
        <f t="shared" si="13"/>
        <v>0</v>
      </c>
      <c r="AK5" s="56"/>
      <c r="AL5" s="56"/>
      <c r="AM5" s="7">
        <f t="shared" si="14"/>
        <v>0</v>
      </c>
      <c r="AN5" s="56"/>
      <c r="AO5" s="56"/>
      <c r="AP5" s="7">
        <f t="shared" si="15"/>
        <v>0</v>
      </c>
      <c r="AQ5" s="56">
        <v>9</v>
      </c>
      <c r="AR5" s="56">
        <v>1.8</v>
      </c>
      <c r="AS5" s="7">
        <f t="shared" si="16"/>
        <v>1036.8</v>
      </c>
      <c r="AT5" s="56">
        <v>9</v>
      </c>
      <c r="AU5" s="56">
        <v>1.8</v>
      </c>
      <c r="AV5" s="7">
        <f t="shared" si="17"/>
        <v>907.19999999999993</v>
      </c>
      <c r="AW5" s="56"/>
      <c r="AX5" s="56"/>
      <c r="AY5" s="7">
        <f t="shared" si="18"/>
        <v>0</v>
      </c>
      <c r="AZ5" s="56"/>
      <c r="BA5" s="56"/>
      <c r="BB5" s="7">
        <f t="shared" si="19"/>
        <v>0</v>
      </c>
      <c r="BC5" s="56"/>
      <c r="BD5" s="56"/>
      <c r="BE5" s="7">
        <f t="shared" si="20"/>
        <v>0</v>
      </c>
      <c r="BF5" s="135"/>
      <c r="BG5" s="19"/>
      <c r="BH5" s="7">
        <f t="shared" si="21"/>
        <v>0</v>
      </c>
      <c r="BI5" s="19"/>
      <c r="BJ5" s="19"/>
      <c r="BK5" s="7">
        <f t="shared" si="22"/>
        <v>0</v>
      </c>
      <c r="BL5" s="57">
        <v>2</v>
      </c>
      <c r="BM5" s="120">
        <v>2</v>
      </c>
      <c r="BN5" s="132">
        <v>2</v>
      </c>
    </row>
    <row r="6" spans="1:66">
      <c r="A6" s="122">
        <v>3</v>
      </c>
      <c r="B6" s="4" t="s">
        <v>33</v>
      </c>
      <c r="C6" s="60">
        <f t="shared" si="0"/>
        <v>1933.5</v>
      </c>
      <c r="D6" s="71">
        <f t="shared" si="1"/>
        <v>1</v>
      </c>
      <c r="E6" s="36">
        <f t="shared" si="2"/>
        <v>0</v>
      </c>
      <c r="F6" s="90">
        <f t="shared" si="3"/>
        <v>0</v>
      </c>
      <c r="G6" s="56"/>
      <c r="I6" s="7">
        <f t="shared" si="4"/>
        <v>0</v>
      </c>
      <c r="J6" s="56"/>
      <c r="L6" s="7">
        <f t="shared" si="5"/>
        <v>0</v>
      </c>
      <c r="M6" s="56"/>
      <c r="O6" s="7">
        <f t="shared" si="6"/>
        <v>0</v>
      </c>
      <c r="P6" s="56"/>
      <c r="R6" s="7">
        <f t="shared" si="7"/>
        <v>0</v>
      </c>
      <c r="S6" s="56"/>
      <c r="U6" s="7">
        <f t="shared" si="8"/>
        <v>0</v>
      </c>
      <c r="X6" s="7">
        <f t="shared" si="9"/>
        <v>0</v>
      </c>
      <c r="AA6" s="7">
        <f t="shared" si="10"/>
        <v>0</v>
      </c>
      <c r="AD6" s="7">
        <f t="shared" si="11"/>
        <v>0</v>
      </c>
      <c r="AE6" s="56">
        <v>3</v>
      </c>
      <c r="AF6" s="56">
        <v>2.5</v>
      </c>
      <c r="AG6" s="7">
        <f t="shared" si="12"/>
        <v>637.5</v>
      </c>
      <c r="AH6" s="56"/>
      <c r="AI6" s="56"/>
      <c r="AJ6" s="56">
        <f t="shared" si="13"/>
        <v>0</v>
      </c>
      <c r="AK6" s="56">
        <v>9</v>
      </c>
      <c r="AL6" s="56">
        <v>1.8</v>
      </c>
      <c r="AM6" s="7">
        <f t="shared" si="14"/>
        <v>1296</v>
      </c>
      <c r="AN6" s="56"/>
      <c r="AO6" s="56"/>
      <c r="AP6" s="7">
        <f t="shared" si="15"/>
        <v>0</v>
      </c>
      <c r="AQ6" s="56">
        <v>2</v>
      </c>
      <c r="AR6" s="56">
        <v>2.2999999999999998</v>
      </c>
      <c r="AS6" s="7">
        <f t="shared" si="16"/>
        <v>294.39999999999998</v>
      </c>
      <c r="AT6" s="56">
        <v>3</v>
      </c>
      <c r="AU6" s="56">
        <v>2.5</v>
      </c>
      <c r="AV6" s="7">
        <f t="shared" si="17"/>
        <v>420</v>
      </c>
      <c r="AX6" s="56"/>
      <c r="AY6" s="7">
        <f t="shared" si="18"/>
        <v>0</v>
      </c>
      <c r="BB6" s="7">
        <f t="shared" si="19"/>
        <v>0</v>
      </c>
      <c r="BE6" s="7">
        <f t="shared" si="20"/>
        <v>0</v>
      </c>
      <c r="BF6" s="39"/>
      <c r="BG6" s="56"/>
      <c r="BH6" s="16">
        <f t="shared" si="21"/>
        <v>0</v>
      </c>
      <c r="BI6" s="56"/>
      <c r="BJ6" s="56"/>
      <c r="BK6" s="16">
        <f t="shared" si="22"/>
        <v>0</v>
      </c>
      <c r="BL6" s="136">
        <v>3</v>
      </c>
      <c r="BM6" s="47">
        <v>3</v>
      </c>
      <c r="BN6" s="131">
        <v>3</v>
      </c>
    </row>
    <row r="7" spans="1:66">
      <c r="A7" s="122">
        <v>6</v>
      </c>
      <c r="B7" s="4" t="s">
        <v>2</v>
      </c>
      <c r="C7" s="60">
        <f t="shared" si="0"/>
        <v>1541</v>
      </c>
      <c r="D7" s="71">
        <f t="shared" si="1"/>
        <v>0</v>
      </c>
      <c r="E7" s="36">
        <f t="shared" si="2"/>
        <v>1</v>
      </c>
      <c r="F7" s="90">
        <f t="shared" si="3"/>
        <v>3</v>
      </c>
      <c r="G7" s="56">
        <v>4</v>
      </c>
      <c r="H7" s="56">
        <v>2.2999999999999998</v>
      </c>
      <c r="I7" s="7">
        <f t="shared" si="4"/>
        <v>552</v>
      </c>
      <c r="J7" s="56"/>
      <c r="L7" s="7">
        <f t="shared" si="5"/>
        <v>0</v>
      </c>
      <c r="M7" s="56">
        <v>6</v>
      </c>
      <c r="N7" s="56">
        <v>2.2999999999999998</v>
      </c>
      <c r="O7" s="7">
        <f t="shared" si="6"/>
        <v>759</v>
      </c>
      <c r="P7" s="56">
        <v>4</v>
      </c>
      <c r="Q7" s="56">
        <v>2.2999999999999998</v>
      </c>
      <c r="R7" s="7">
        <f t="shared" si="7"/>
        <v>460</v>
      </c>
      <c r="S7" s="56"/>
      <c r="U7" s="7">
        <f t="shared" si="8"/>
        <v>0</v>
      </c>
      <c r="X7" s="7">
        <f t="shared" si="9"/>
        <v>0</v>
      </c>
      <c r="AA7" s="7">
        <f t="shared" si="10"/>
        <v>0</v>
      </c>
      <c r="AD7" s="7">
        <f t="shared" si="11"/>
        <v>0</v>
      </c>
      <c r="AE7" s="56">
        <v>4</v>
      </c>
      <c r="AF7" s="56">
        <v>2.2999999999999998</v>
      </c>
      <c r="AG7" s="7">
        <f t="shared" si="12"/>
        <v>782</v>
      </c>
      <c r="AH7" s="56"/>
      <c r="AI7" s="56"/>
      <c r="AJ7" s="56">
        <f t="shared" si="13"/>
        <v>0</v>
      </c>
      <c r="AM7" s="7">
        <f t="shared" si="14"/>
        <v>0</v>
      </c>
      <c r="AN7" s="56"/>
      <c r="AO7" s="56"/>
      <c r="AP7" s="7">
        <f t="shared" si="15"/>
        <v>0</v>
      </c>
      <c r="AQ7" s="56"/>
      <c r="AR7" s="56"/>
      <c r="AS7" s="7">
        <f t="shared" si="16"/>
        <v>0</v>
      </c>
      <c r="AV7" s="7">
        <f t="shared" si="17"/>
        <v>0</v>
      </c>
      <c r="AX7" s="56"/>
      <c r="AY7" s="7">
        <f t="shared" si="18"/>
        <v>0</v>
      </c>
      <c r="BB7" s="7">
        <f t="shared" si="19"/>
        <v>0</v>
      </c>
      <c r="BE7" s="7">
        <f t="shared" si="20"/>
        <v>0</v>
      </c>
      <c r="BF7" s="39"/>
      <c r="BG7" s="56"/>
      <c r="BH7" s="7">
        <f t="shared" si="21"/>
        <v>0</v>
      </c>
      <c r="BI7" s="56"/>
      <c r="BJ7" s="56"/>
      <c r="BK7" s="7">
        <f t="shared" si="22"/>
        <v>0</v>
      </c>
      <c r="BL7" s="57">
        <v>8</v>
      </c>
      <c r="BM7" s="120">
        <v>4</v>
      </c>
      <c r="BN7" s="132">
        <v>28</v>
      </c>
    </row>
    <row r="8" spans="1:66">
      <c r="A8" s="122">
        <v>7</v>
      </c>
      <c r="B8" s="4" t="s">
        <v>15</v>
      </c>
      <c r="C8" s="60">
        <f t="shared" si="0"/>
        <v>1327.2</v>
      </c>
      <c r="D8" s="71">
        <f t="shared" si="1"/>
        <v>0</v>
      </c>
      <c r="E8" s="36">
        <f t="shared" si="2"/>
        <v>1</v>
      </c>
      <c r="F8" s="90">
        <f t="shared" si="3"/>
        <v>0</v>
      </c>
      <c r="G8" s="56"/>
      <c r="I8" s="7">
        <f t="shared" si="4"/>
        <v>0</v>
      </c>
      <c r="J8" s="56"/>
      <c r="L8" s="7">
        <f t="shared" si="5"/>
        <v>0</v>
      </c>
      <c r="M8" s="56"/>
      <c r="O8" s="7">
        <f t="shared" si="6"/>
        <v>0</v>
      </c>
      <c r="P8" s="56"/>
      <c r="R8" s="7">
        <f t="shared" si="7"/>
        <v>0</v>
      </c>
      <c r="S8" s="56">
        <v>6</v>
      </c>
      <c r="T8" s="56">
        <v>1.5</v>
      </c>
      <c r="U8" s="7">
        <f t="shared" si="8"/>
        <v>1008</v>
      </c>
      <c r="X8" s="7">
        <f t="shared" si="9"/>
        <v>0</v>
      </c>
      <c r="Y8" s="56">
        <v>2</v>
      </c>
      <c r="Z8" s="56">
        <v>1.2</v>
      </c>
      <c r="AA8" s="7">
        <f t="shared" si="10"/>
        <v>319.2</v>
      </c>
      <c r="AD8" s="7">
        <f t="shared" si="11"/>
        <v>0</v>
      </c>
      <c r="AG8" s="7">
        <f t="shared" si="12"/>
        <v>0</v>
      </c>
      <c r="AH8" s="56"/>
      <c r="AI8" s="56"/>
      <c r="AJ8" s="56">
        <f t="shared" si="13"/>
        <v>0</v>
      </c>
      <c r="AM8" s="7">
        <f t="shared" si="14"/>
        <v>0</v>
      </c>
      <c r="AN8" s="56"/>
      <c r="AO8" s="56"/>
      <c r="AP8" s="7">
        <f t="shared" si="15"/>
        <v>0</v>
      </c>
      <c r="AQ8" s="56"/>
      <c r="AR8" s="56"/>
      <c r="AS8" s="7">
        <f t="shared" si="16"/>
        <v>0</v>
      </c>
      <c r="AV8" s="7">
        <f t="shared" si="17"/>
        <v>0</v>
      </c>
      <c r="AX8" s="56"/>
      <c r="AY8" s="7">
        <f t="shared" si="18"/>
        <v>0</v>
      </c>
      <c r="BB8" s="7">
        <f t="shared" si="19"/>
        <v>0</v>
      </c>
      <c r="BE8" s="7">
        <f t="shared" si="20"/>
        <v>0</v>
      </c>
      <c r="BF8" s="39"/>
      <c r="BG8" s="56"/>
      <c r="BH8" s="7">
        <f t="shared" si="21"/>
        <v>0</v>
      </c>
      <c r="BI8" s="56"/>
      <c r="BJ8" s="56"/>
      <c r="BK8" s="7">
        <f t="shared" si="22"/>
        <v>0</v>
      </c>
      <c r="BL8" s="136">
        <v>6</v>
      </c>
      <c r="BM8" s="47">
        <v>5</v>
      </c>
      <c r="BN8" s="131">
        <v>53</v>
      </c>
    </row>
    <row r="9" spans="1:66">
      <c r="A9" s="122">
        <v>8</v>
      </c>
      <c r="B9" s="4" t="s">
        <v>77</v>
      </c>
      <c r="C9" s="60">
        <f t="shared" si="0"/>
        <v>1311.2</v>
      </c>
      <c r="D9" s="71">
        <f t="shared" si="1"/>
        <v>0</v>
      </c>
      <c r="E9" s="36">
        <f t="shared" si="2"/>
        <v>1</v>
      </c>
      <c r="F9" s="90">
        <f t="shared" si="3"/>
        <v>1</v>
      </c>
      <c r="G9" s="56"/>
      <c r="I9" s="7">
        <f t="shared" si="4"/>
        <v>0</v>
      </c>
      <c r="J9" s="56"/>
      <c r="L9" s="7">
        <f t="shared" si="5"/>
        <v>0</v>
      </c>
      <c r="M9" s="56"/>
      <c r="O9" s="7">
        <f t="shared" si="6"/>
        <v>0</v>
      </c>
      <c r="P9" s="56"/>
      <c r="R9" s="7">
        <f t="shared" si="7"/>
        <v>0</v>
      </c>
      <c r="S9" s="56"/>
      <c r="U9" s="7">
        <f t="shared" si="8"/>
        <v>0</v>
      </c>
      <c r="X9" s="7">
        <f t="shared" si="9"/>
        <v>0</v>
      </c>
      <c r="AA9" s="7">
        <f t="shared" si="10"/>
        <v>0</v>
      </c>
      <c r="AD9" s="7">
        <f t="shared" si="11"/>
        <v>0</v>
      </c>
      <c r="AG9" s="7">
        <f t="shared" si="12"/>
        <v>0</v>
      </c>
      <c r="AH9" s="56"/>
      <c r="AI9" s="56"/>
      <c r="AJ9" s="56">
        <f t="shared" si="13"/>
        <v>0</v>
      </c>
      <c r="AM9" s="7">
        <f t="shared" si="14"/>
        <v>0</v>
      </c>
      <c r="AN9" s="56"/>
      <c r="AO9" s="56"/>
      <c r="AP9" s="7">
        <f t="shared" si="15"/>
        <v>0</v>
      </c>
      <c r="AQ9" s="56">
        <v>3</v>
      </c>
      <c r="AR9" s="56">
        <v>2.2999999999999998</v>
      </c>
      <c r="AS9" s="7">
        <f t="shared" si="16"/>
        <v>441.59999999999997</v>
      </c>
      <c r="AT9" s="56">
        <v>6</v>
      </c>
      <c r="AU9" s="56">
        <v>2.2000000000000002</v>
      </c>
      <c r="AV9" s="7">
        <f t="shared" si="17"/>
        <v>739.2</v>
      </c>
      <c r="AX9" s="56"/>
      <c r="AY9" s="7">
        <f t="shared" si="18"/>
        <v>0</v>
      </c>
      <c r="BB9" s="7">
        <f t="shared" si="19"/>
        <v>0</v>
      </c>
      <c r="BC9" s="56">
        <v>4</v>
      </c>
      <c r="BD9" s="56">
        <v>2.2000000000000002</v>
      </c>
      <c r="BE9" s="7">
        <f t="shared" si="20"/>
        <v>572</v>
      </c>
      <c r="BF9" s="39"/>
      <c r="BG9" s="56"/>
      <c r="BH9" s="7">
        <f t="shared" si="21"/>
        <v>0</v>
      </c>
      <c r="BI9" s="56"/>
      <c r="BJ9" s="56"/>
      <c r="BK9" s="7">
        <f t="shared" si="22"/>
        <v>0</v>
      </c>
      <c r="BL9" s="57">
        <v>7</v>
      </c>
      <c r="BM9" s="120">
        <v>6</v>
      </c>
      <c r="BN9" s="132">
        <v>4</v>
      </c>
    </row>
    <row r="10" spans="1:66">
      <c r="A10" s="122">
        <v>10</v>
      </c>
      <c r="B10" s="4" t="s">
        <v>13</v>
      </c>
      <c r="C10" s="60">
        <f t="shared" si="0"/>
        <v>1035</v>
      </c>
      <c r="D10" s="71">
        <f t="shared" si="1"/>
        <v>1</v>
      </c>
      <c r="E10" s="36">
        <f t="shared" si="2"/>
        <v>0</v>
      </c>
      <c r="F10" s="90">
        <f t="shared" si="3"/>
        <v>0</v>
      </c>
      <c r="G10" s="56"/>
      <c r="I10" s="7">
        <f t="shared" si="4"/>
        <v>0</v>
      </c>
      <c r="J10" s="56"/>
      <c r="L10" s="7">
        <f t="shared" si="5"/>
        <v>0</v>
      </c>
      <c r="M10" s="56"/>
      <c r="O10" s="7">
        <f t="shared" si="6"/>
        <v>0</v>
      </c>
      <c r="P10" s="56">
        <v>9</v>
      </c>
      <c r="Q10" s="56">
        <v>2.2999999999999998</v>
      </c>
      <c r="R10" s="7">
        <f t="shared" si="7"/>
        <v>1035</v>
      </c>
      <c r="S10" s="56"/>
      <c r="U10" s="7">
        <f t="shared" si="8"/>
        <v>0</v>
      </c>
      <c r="X10" s="7">
        <f t="shared" si="9"/>
        <v>0</v>
      </c>
      <c r="AA10" s="7">
        <f t="shared" si="10"/>
        <v>0</v>
      </c>
      <c r="AD10" s="7">
        <f t="shared" si="11"/>
        <v>0</v>
      </c>
      <c r="AG10" s="7">
        <f t="shared" si="12"/>
        <v>0</v>
      </c>
      <c r="AH10" s="56"/>
      <c r="AI10" s="56"/>
      <c r="AJ10" s="56">
        <f t="shared" si="13"/>
        <v>0</v>
      </c>
      <c r="AM10" s="7">
        <f t="shared" si="14"/>
        <v>0</v>
      </c>
      <c r="AN10" s="56"/>
      <c r="AO10" s="56"/>
      <c r="AP10" s="7">
        <f t="shared" si="15"/>
        <v>0</v>
      </c>
      <c r="AQ10" s="56"/>
      <c r="AR10" s="56"/>
      <c r="AS10" s="7">
        <f t="shared" si="16"/>
        <v>0</v>
      </c>
      <c r="AV10" s="7">
        <f t="shared" si="17"/>
        <v>0</v>
      </c>
      <c r="AX10" s="56"/>
      <c r="AY10" s="7">
        <f t="shared" si="18"/>
        <v>0</v>
      </c>
      <c r="BB10" s="7">
        <f t="shared" si="19"/>
        <v>0</v>
      </c>
      <c r="BE10" s="7">
        <f t="shared" si="20"/>
        <v>0</v>
      </c>
      <c r="BF10" s="39"/>
      <c r="BG10" s="56"/>
      <c r="BH10" s="7">
        <f t="shared" si="21"/>
        <v>0</v>
      </c>
      <c r="BI10" s="56"/>
      <c r="BJ10" s="56"/>
      <c r="BK10" s="7">
        <f t="shared" si="22"/>
        <v>0</v>
      </c>
      <c r="BL10" s="57">
        <v>10</v>
      </c>
      <c r="BM10" s="120">
        <v>7</v>
      </c>
      <c r="BN10" s="131">
        <v>5</v>
      </c>
    </row>
    <row r="11" spans="1:66">
      <c r="A11" s="122">
        <v>9</v>
      </c>
      <c r="B11" s="4" t="s">
        <v>35</v>
      </c>
      <c r="C11" s="60">
        <f t="shared" si="0"/>
        <v>1268.5</v>
      </c>
      <c r="D11" s="71">
        <f t="shared" si="1"/>
        <v>0</v>
      </c>
      <c r="E11" s="36">
        <f t="shared" si="2"/>
        <v>1</v>
      </c>
      <c r="F11" s="90">
        <f t="shared" si="3"/>
        <v>0</v>
      </c>
      <c r="G11" s="56"/>
      <c r="I11" s="7">
        <f t="shared" si="4"/>
        <v>0</v>
      </c>
      <c r="J11" s="56"/>
      <c r="L11" s="7">
        <f t="shared" si="5"/>
        <v>0</v>
      </c>
      <c r="M11" s="56"/>
      <c r="O11" s="7">
        <f t="shared" si="6"/>
        <v>0</v>
      </c>
      <c r="P11" s="56"/>
      <c r="R11" s="7">
        <f t="shared" si="7"/>
        <v>0</v>
      </c>
      <c r="S11" s="56"/>
      <c r="U11" s="7">
        <f t="shared" si="8"/>
        <v>0</v>
      </c>
      <c r="X11" s="7">
        <f t="shared" si="9"/>
        <v>0</v>
      </c>
      <c r="AA11" s="7">
        <f t="shared" si="10"/>
        <v>0</v>
      </c>
      <c r="AD11" s="7">
        <f t="shared" si="11"/>
        <v>0</v>
      </c>
      <c r="AE11" s="56">
        <v>1</v>
      </c>
      <c r="AF11" s="56">
        <v>2.5</v>
      </c>
      <c r="AG11" s="7">
        <f t="shared" si="12"/>
        <v>212.5</v>
      </c>
      <c r="AH11" s="56"/>
      <c r="AI11" s="56"/>
      <c r="AJ11" s="56">
        <f t="shared" si="13"/>
        <v>0</v>
      </c>
      <c r="AK11" s="56">
        <v>6</v>
      </c>
      <c r="AL11" s="56">
        <v>2.2000000000000002</v>
      </c>
      <c r="AM11" s="7">
        <f t="shared" si="14"/>
        <v>1056</v>
      </c>
      <c r="AN11" s="56"/>
      <c r="AO11" s="56"/>
      <c r="AP11" s="7">
        <f t="shared" si="15"/>
        <v>0</v>
      </c>
      <c r="AQ11" s="56"/>
      <c r="AR11" s="56"/>
      <c r="AS11" s="7">
        <f t="shared" si="16"/>
        <v>0</v>
      </c>
      <c r="AV11" s="7">
        <f t="shared" si="17"/>
        <v>0</v>
      </c>
      <c r="AX11" s="56"/>
      <c r="AY11" s="7">
        <f t="shared" si="18"/>
        <v>0</v>
      </c>
      <c r="BB11" s="7">
        <f t="shared" si="19"/>
        <v>0</v>
      </c>
      <c r="BE11" s="7">
        <f t="shared" si="20"/>
        <v>0</v>
      </c>
      <c r="BF11" s="39"/>
      <c r="BG11" s="56"/>
      <c r="BH11" s="7">
        <f t="shared" si="21"/>
        <v>0</v>
      </c>
      <c r="BI11" s="56"/>
      <c r="BJ11" s="56"/>
      <c r="BK11" s="7">
        <f t="shared" si="22"/>
        <v>0</v>
      </c>
      <c r="BL11" s="136">
        <v>9</v>
      </c>
      <c r="BM11" s="47">
        <v>8</v>
      </c>
      <c r="BN11" s="132">
        <v>6</v>
      </c>
    </row>
    <row r="12" spans="1:66">
      <c r="A12" s="123">
        <v>11</v>
      </c>
      <c r="B12" s="4" t="s">
        <v>116</v>
      </c>
      <c r="C12" s="60">
        <f t="shared" si="0"/>
        <v>971.2</v>
      </c>
      <c r="D12" s="71">
        <f t="shared" si="1"/>
        <v>0</v>
      </c>
      <c r="E12" s="36">
        <f t="shared" si="2"/>
        <v>1</v>
      </c>
      <c r="F12" s="90">
        <f t="shared" si="3"/>
        <v>0</v>
      </c>
      <c r="G12" s="56"/>
      <c r="I12" s="7">
        <f t="shared" si="4"/>
        <v>0</v>
      </c>
      <c r="J12" s="56"/>
      <c r="L12" s="7">
        <f t="shared" si="5"/>
        <v>0</v>
      </c>
      <c r="M12" s="56"/>
      <c r="O12" s="7">
        <f t="shared" si="6"/>
        <v>0</v>
      </c>
      <c r="P12" s="56"/>
      <c r="R12" s="7">
        <f t="shared" si="7"/>
        <v>0</v>
      </c>
      <c r="S12" s="56"/>
      <c r="U12" s="7">
        <f t="shared" si="8"/>
        <v>0</v>
      </c>
      <c r="X12" s="7">
        <f t="shared" si="9"/>
        <v>0</v>
      </c>
      <c r="AA12" s="7">
        <f t="shared" si="10"/>
        <v>0</v>
      </c>
      <c r="AD12" s="7">
        <f t="shared" si="11"/>
        <v>0</v>
      </c>
      <c r="AG12" s="7">
        <f t="shared" si="12"/>
        <v>0</v>
      </c>
      <c r="AH12" s="56"/>
      <c r="AI12" s="56"/>
      <c r="AJ12" s="56">
        <f t="shared" si="13"/>
        <v>0</v>
      </c>
      <c r="AM12" s="7">
        <f t="shared" si="14"/>
        <v>0</v>
      </c>
      <c r="AN12" s="56"/>
      <c r="AO12" s="56"/>
      <c r="AP12" s="7">
        <f t="shared" si="15"/>
        <v>0</v>
      </c>
      <c r="AQ12" s="56">
        <v>6</v>
      </c>
      <c r="AR12" s="56">
        <v>1.8</v>
      </c>
      <c r="AS12" s="7">
        <f t="shared" si="16"/>
        <v>691.2</v>
      </c>
      <c r="AT12" s="56">
        <v>2</v>
      </c>
      <c r="AU12" s="56">
        <v>2.5</v>
      </c>
      <c r="AV12" s="7">
        <f t="shared" si="17"/>
        <v>280</v>
      </c>
      <c r="AX12" s="56"/>
      <c r="AY12" s="7">
        <f t="shared" si="18"/>
        <v>0</v>
      </c>
      <c r="BB12" s="7">
        <f t="shared" si="19"/>
        <v>0</v>
      </c>
      <c r="BE12" s="7">
        <f t="shared" si="20"/>
        <v>0</v>
      </c>
      <c r="BF12" s="39"/>
      <c r="BG12" s="56"/>
      <c r="BH12" s="7">
        <f t="shared" si="21"/>
        <v>0</v>
      </c>
      <c r="BI12" s="56"/>
      <c r="BJ12" s="56"/>
      <c r="BK12" s="7">
        <f t="shared" si="22"/>
        <v>0</v>
      </c>
      <c r="BL12" s="136">
        <v>11</v>
      </c>
      <c r="BM12" s="47">
        <v>9</v>
      </c>
      <c r="BN12" s="131">
        <v>8</v>
      </c>
    </row>
    <row r="13" spans="1:66">
      <c r="A13" s="123">
        <v>12</v>
      </c>
      <c r="B13" s="4" t="s">
        <v>1</v>
      </c>
      <c r="C13" s="60">
        <f t="shared" si="0"/>
        <v>964</v>
      </c>
      <c r="D13" s="71">
        <f t="shared" si="1"/>
        <v>0</v>
      </c>
      <c r="E13" s="36">
        <f t="shared" si="2"/>
        <v>1</v>
      </c>
      <c r="F13" s="90">
        <f t="shared" si="3"/>
        <v>2</v>
      </c>
      <c r="G13" s="56">
        <v>6</v>
      </c>
      <c r="H13" s="56">
        <v>1.2</v>
      </c>
      <c r="I13" s="7">
        <f t="shared" si="4"/>
        <v>432</v>
      </c>
      <c r="J13" s="56">
        <v>4</v>
      </c>
      <c r="K13" s="56">
        <v>1.2</v>
      </c>
      <c r="L13" s="7">
        <f t="shared" si="5"/>
        <v>264</v>
      </c>
      <c r="M13" s="56"/>
      <c r="O13" s="7">
        <f t="shared" si="6"/>
        <v>0</v>
      </c>
      <c r="P13" s="56"/>
      <c r="R13" s="7">
        <f t="shared" si="7"/>
        <v>0</v>
      </c>
      <c r="S13" s="56"/>
      <c r="U13" s="7">
        <f t="shared" si="8"/>
        <v>0</v>
      </c>
      <c r="X13" s="7">
        <f t="shared" si="9"/>
        <v>0</v>
      </c>
      <c r="Y13" s="56">
        <v>4</v>
      </c>
      <c r="Z13" s="56">
        <v>1</v>
      </c>
      <c r="AA13" s="7">
        <f t="shared" si="10"/>
        <v>532</v>
      </c>
      <c r="AD13" s="7">
        <f t="shared" si="11"/>
        <v>0</v>
      </c>
      <c r="AG13" s="7">
        <f t="shared" si="12"/>
        <v>0</v>
      </c>
      <c r="AH13" s="56"/>
      <c r="AI13" s="56"/>
      <c r="AJ13" s="56">
        <f t="shared" si="13"/>
        <v>0</v>
      </c>
      <c r="AM13" s="7">
        <f t="shared" si="14"/>
        <v>0</v>
      </c>
      <c r="AN13" s="56"/>
      <c r="AO13" s="56"/>
      <c r="AP13" s="7">
        <f t="shared" si="15"/>
        <v>0</v>
      </c>
      <c r="AQ13" s="56"/>
      <c r="AR13" s="56"/>
      <c r="AS13" s="7">
        <f t="shared" si="16"/>
        <v>0</v>
      </c>
      <c r="AV13" s="7">
        <f t="shared" si="17"/>
        <v>0</v>
      </c>
      <c r="AX13" s="56"/>
      <c r="AY13" s="7">
        <f t="shared" si="18"/>
        <v>0</v>
      </c>
      <c r="BB13" s="7">
        <f t="shared" si="19"/>
        <v>0</v>
      </c>
      <c r="BE13" s="7">
        <f t="shared" si="20"/>
        <v>0</v>
      </c>
      <c r="BF13" s="39"/>
      <c r="BG13" s="56"/>
      <c r="BH13" s="7">
        <f t="shared" si="21"/>
        <v>0</v>
      </c>
      <c r="BI13" s="56"/>
      <c r="BJ13" s="56"/>
      <c r="BK13" s="7">
        <f t="shared" si="22"/>
        <v>0</v>
      </c>
      <c r="BL13" s="57">
        <v>12</v>
      </c>
      <c r="BM13" s="120">
        <v>10</v>
      </c>
      <c r="BN13" s="132">
        <v>7</v>
      </c>
    </row>
    <row r="14" spans="1:66">
      <c r="A14" s="122">
        <v>13</v>
      </c>
      <c r="B14" s="4" t="s">
        <v>10</v>
      </c>
      <c r="C14" s="60">
        <f t="shared" si="0"/>
        <v>925</v>
      </c>
      <c r="D14" s="71">
        <f t="shared" si="1"/>
        <v>0</v>
      </c>
      <c r="E14" s="36">
        <f t="shared" si="2"/>
        <v>0</v>
      </c>
      <c r="F14" s="90">
        <f t="shared" si="3"/>
        <v>1</v>
      </c>
      <c r="G14" s="56"/>
      <c r="I14" s="7">
        <f t="shared" si="4"/>
        <v>0</v>
      </c>
      <c r="J14" s="56"/>
      <c r="L14" s="7">
        <f t="shared" si="5"/>
        <v>0</v>
      </c>
      <c r="M14" s="56">
        <v>4</v>
      </c>
      <c r="N14" s="56">
        <v>2.5</v>
      </c>
      <c r="O14" s="7">
        <f t="shared" si="6"/>
        <v>550</v>
      </c>
      <c r="P14" s="56">
        <v>3</v>
      </c>
      <c r="Q14" s="56">
        <v>2.5</v>
      </c>
      <c r="R14" s="7">
        <f t="shared" si="7"/>
        <v>375</v>
      </c>
      <c r="S14" s="56"/>
      <c r="U14" s="7">
        <f t="shared" si="8"/>
        <v>0</v>
      </c>
      <c r="X14" s="7">
        <f t="shared" si="9"/>
        <v>0</v>
      </c>
      <c r="AA14" s="7">
        <f t="shared" si="10"/>
        <v>0</v>
      </c>
      <c r="AD14" s="7">
        <f t="shared" si="11"/>
        <v>0</v>
      </c>
      <c r="AG14" s="7">
        <f t="shared" si="12"/>
        <v>0</v>
      </c>
      <c r="AH14" s="56"/>
      <c r="AI14" s="56"/>
      <c r="AJ14" s="56">
        <f t="shared" si="13"/>
        <v>0</v>
      </c>
      <c r="AM14" s="7">
        <f t="shared" si="14"/>
        <v>0</v>
      </c>
      <c r="AN14" s="56"/>
      <c r="AO14" s="56"/>
      <c r="AP14" s="7">
        <f t="shared" si="15"/>
        <v>0</v>
      </c>
      <c r="AQ14" s="56"/>
      <c r="AR14" s="56"/>
      <c r="AS14" s="7">
        <f t="shared" si="16"/>
        <v>0</v>
      </c>
      <c r="AV14" s="7">
        <f t="shared" si="17"/>
        <v>0</v>
      </c>
      <c r="AX14" s="56"/>
      <c r="AY14" s="7">
        <f t="shared" si="18"/>
        <v>0</v>
      </c>
      <c r="BB14" s="7">
        <f t="shared" si="19"/>
        <v>0</v>
      </c>
      <c r="BE14" s="7">
        <f t="shared" si="20"/>
        <v>0</v>
      </c>
      <c r="BF14" s="39"/>
      <c r="BG14" s="56"/>
      <c r="BH14" s="7">
        <f t="shared" si="21"/>
        <v>0</v>
      </c>
      <c r="BI14" s="56"/>
      <c r="BJ14" s="56"/>
      <c r="BK14" s="7">
        <f t="shared" si="22"/>
        <v>0</v>
      </c>
      <c r="BL14" s="136">
        <v>14</v>
      </c>
      <c r="BM14" s="47">
        <v>11</v>
      </c>
      <c r="BN14" s="131">
        <v>9</v>
      </c>
    </row>
    <row r="15" spans="1:66">
      <c r="A15" s="123">
        <v>14</v>
      </c>
      <c r="B15" s="4" t="s">
        <v>31</v>
      </c>
      <c r="C15" s="60">
        <f t="shared" si="0"/>
        <v>917.99999999999989</v>
      </c>
      <c r="D15" s="71">
        <f t="shared" si="1"/>
        <v>1</v>
      </c>
      <c r="E15" s="36">
        <f t="shared" si="2"/>
        <v>0</v>
      </c>
      <c r="F15" s="90">
        <f t="shared" si="3"/>
        <v>0</v>
      </c>
      <c r="G15" s="56"/>
      <c r="I15" s="7">
        <f t="shared" si="4"/>
        <v>0</v>
      </c>
      <c r="J15" s="56"/>
      <c r="L15" s="7">
        <f t="shared" si="5"/>
        <v>0</v>
      </c>
      <c r="M15" s="56"/>
      <c r="O15" s="7">
        <f t="shared" si="6"/>
        <v>0</v>
      </c>
      <c r="P15" s="56"/>
      <c r="R15" s="7">
        <f t="shared" si="7"/>
        <v>0</v>
      </c>
      <c r="S15" s="56"/>
      <c r="U15" s="7">
        <f t="shared" si="8"/>
        <v>0</v>
      </c>
      <c r="X15" s="7">
        <f t="shared" si="9"/>
        <v>0</v>
      </c>
      <c r="AA15" s="7">
        <f t="shared" si="10"/>
        <v>0</v>
      </c>
      <c r="AD15" s="7">
        <f t="shared" si="11"/>
        <v>0</v>
      </c>
      <c r="AE15" s="56">
        <v>9</v>
      </c>
      <c r="AF15" s="56">
        <v>1.2</v>
      </c>
      <c r="AG15" s="7">
        <f t="shared" si="12"/>
        <v>917.99999999999989</v>
      </c>
      <c r="AH15" s="56"/>
      <c r="AI15" s="56"/>
      <c r="AJ15" s="56">
        <f t="shared" si="13"/>
        <v>0</v>
      </c>
      <c r="AM15" s="7">
        <f t="shared" si="14"/>
        <v>0</v>
      </c>
      <c r="AN15" s="56"/>
      <c r="AO15" s="56"/>
      <c r="AP15" s="7">
        <f t="shared" si="15"/>
        <v>0</v>
      </c>
      <c r="AQ15" s="56"/>
      <c r="AR15" s="56"/>
      <c r="AS15" s="7">
        <f t="shared" si="16"/>
        <v>0</v>
      </c>
      <c r="AV15" s="7">
        <f t="shared" si="17"/>
        <v>0</v>
      </c>
      <c r="AX15" s="56"/>
      <c r="AY15" s="7">
        <f t="shared" si="18"/>
        <v>0</v>
      </c>
      <c r="BB15" s="7">
        <f t="shared" si="19"/>
        <v>0</v>
      </c>
      <c r="BE15" s="7">
        <f t="shared" si="20"/>
        <v>0</v>
      </c>
      <c r="BF15" s="39"/>
      <c r="BG15" s="56"/>
      <c r="BH15" s="7">
        <f t="shared" si="21"/>
        <v>0</v>
      </c>
      <c r="BI15" s="56"/>
      <c r="BJ15" s="56"/>
      <c r="BK15" s="7">
        <f t="shared" si="22"/>
        <v>0</v>
      </c>
      <c r="BL15" s="57">
        <v>13</v>
      </c>
      <c r="BM15" s="120">
        <v>12</v>
      </c>
      <c r="BN15" s="132">
        <v>10</v>
      </c>
    </row>
    <row r="16" spans="1:66">
      <c r="A16" s="122">
        <v>17</v>
      </c>
      <c r="B16" s="4" t="s">
        <v>26</v>
      </c>
      <c r="C16" s="60">
        <f t="shared" si="0"/>
        <v>798</v>
      </c>
      <c r="D16" s="71">
        <f t="shared" si="1"/>
        <v>0</v>
      </c>
      <c r="E16" s="36">
        <f t="shared" si="2"/>
        <v>1</v>
      </c>
      <c r="F16" s="90">
        <f t="shared" si="3"/>
        <v>0</v>
      </c>
      <c r="G16" s="56"/>
      <c r="I16" s="7">
        <f t="shared" si="4"/>
        <v>0</v>
      </c>
      <c r="J16" s="56"/>
      <c r="L16" s="7">
        <f t="shared" si="5"/>
        <v>0</v>
      </c>
      <c r="M16" s="56"/>
      <c r="O16" s="7">
        <f t="shared" si="6"/>
        <v>0</v>
      </c>
      <c r="P16" s="56"/>
      <c r="R16" s="7">
        <f t="shared" si="7"/>
        <v>0</v>
      </c>
      <c r="S16" s="56"/>
      <c r="U16" s="7">
        <f t="shared" si="8"/>
        <v>0</v>
      </c>
      <c r="X16" s="7">
        <f t="shared" si="9"/>
        <v>0</v>
      </c>
      <c r="Y16" s="56">
        <v>6</v>
      </c>
      <c r="Z16" s="56">
        <v>1</v>
      </c>
      <c r="AA16" s="7">
        <f t="shared" si="10"/>
        <v>798</v>
      </c>
      <c r="AD16" s="7">
        <f t="shared" si="11"/>
        <v>0</v>
      </c>
      <c r="AG16" s="7">
        <f t="shared" si="12"/>
        <v>0</v>
      </c>
      <c r="AH16" s="56"/>
      <c r="AI16" s="56"/>
      <c r="AJ16" s="56">
        <f t="shared" si="13"/>
        <v>0</v>
      </c>
      <c r="AM16" s="7">
        <f t="shared" si="14"/>
        <v>0</v>
      </c>
      <c r="AN16" s="56"/>
      <c r="AO16" s="56"/>
      <c r="AP16" s="7">
        <f t="shared" si="15"/>
        <v>0</v>
      </c>
      <c r="AQ16" s="56"/>
      <c r="AR16" s="56"/>
      <c r="AS16" s="7">
        <f t="shared" si="16"/>
        <v>0</v>
      </c>
      <c r="AV16" s="7">
        <f t="shared" si="17"/>
        <v>0</v>
      </c>
      <c r="AX16" s="56"/>
      <c r="AY16" s="7">
        <f t="shared" si="18"/>
        <v>0</v>
      </c>
      <c r="BB16" s="7">
        <f t="shared" si="19"/>
        <v>0</v>
      </c>
      <c r="BE16" s="7">
        <f t="shared" si="20"/>
        <v>0</v>
      </c>
      <c r="BF16" s="39"/>
      <c r="BG16" s="56"/>
      <c r="BH16" s="7">
        <f t="shared" si="21"/>
        <v>0</v>
      </c>
      <c r="BI16" s="56"/>
      <c r="BJ16" s="56"/>
      <c r="BK16" s="7">
        <f t="shared" si="22"/>
        <v>0</v>
      </c>
      <c r="BL16" s="136">
        <v>16</v>
      </c>
      <c r="BM16" s="47">
        <v>13</v>
      </c>
      <c r="BN16" s="131">
        <v>11</v>
      </c>
    </row>
    <row r="17" spans="1:66">
      <c r="A17" s="122">
        <v>16</v>
      </c>
      <c r="B17" s="4" t="s">
        <v>34</v>
      </c>
      <c r="C17" s="60">
        <f t="shared" si="0"/>
        <v>831</v>
      </c>
      <c r="D17" s="71">
        <f t="shared" si="1"/>
        <v>0</v>
      </c>
      <c r="E17" s="36">
        <f t="shared" si="2"/>
        <v>0</v>
      </c>
      <c r="F17" s="90">
        <f t="shared" si="3"/>
        <v>1</v>
      </c>
      <c r="G17" s="56"/>
      <c r="I17" s="7">
        <f t="shared" si="4"/>
        <v>0</v>
      </c>
      <c r="J17" s="56"/>
      <c r="L17" s="7">
        <f t="shared" si="5"/>
        <v>0</v>
      </c>
      <c r="M17" s="56"/>
      <c r="O17" s="7">
        <f t="shared" si="6"/>
        <v>0</v>
      </c>
      <c r="P17" s="56"/>
      <c r="R17" s="7">
        <f t="shared" si="7"/>
        <v>0</v>
      </c>
      <c r="S17" s="56"/>
      <c r="U17" s="7">
        <f t="shared" si="8"/>
        <v>0</v>
      </c>
      <c r="X17" s="7">
        <f t="shared" si="9"/>
        <v>0</v>
      </c>
      <c r="AA17" s="7">
        <f t="shared" si="10"/>
        <v>0</v>
      </c>
      <c r="AD17" s="7">
        <f t="shared" si="11"/>
        <v>0</v>
      </c>
      <c r="AE17" s="56">
        <v>2</v>
      </c>
      <c r="AF17" s="56">
        <v>1.5</v>
      </c>
      <c r="AG17" s="7">
        <f t="shared" si="12"/>
        <v>255</v>
      </c>
      <c r="AH17" s="56"/>
      <c r="AI17" s="56"/>
      <c r="AJ17" s="56">
        <f t="shared" si="13"/>
        <v>0</v>
      </c>
      <c r="AK17" s="56">
        <v>4</v>
      </c>
      <c r="AL17" s="56">
        <v>1.8</v>
      </c>
      <c r="AM17" s="7">
        <f t="shared" si="14"/>
        <v>576</v>
      </c>
      <c r="AN17" s="56"/>
      <c r="AO17" s="56"/>
      <c r="AP17" s="7">
        <f t="shared" si="15"/>
        <v>0</v>
      </c>
      <c r="AQ17" s="56"/>
      <c r="AR17" s="56"/>
      <c r="AS17" s="7">
        <f t="shared" si="16"/>
        <v>0</v>
      </c>
      <c r="AV17" s="7">
        <f t="shared" si="17"/>
        <v>0</v>
      </c>
      <c r="AX17" s="56"/>
      <c r="AY17" s="7">
        <f t="shared" si="18"/>
        <v>0</v>
      </c>
      <c r="BB17" s="7">
        <f t="shared" si="19"/>
        <v>0</v>
      </c>
      <c r="BE17" s="7">
        <f t="shared" si="20"/>
        <v>0</v>
      </c>
      <c r="BF17" s="39"/>
      <c r="BG17" s="56"/>
      <c r="BH17" s="7">
        <f t="shared" si="21"/>
        <v>0</v>
      </c>
      <c r="BI17" s="56"/>
      <c r="BJ17" s="56"/>
      <c r="BK17" s="7">
        <f t="shared" si="22"/>
        <v>0</v>
      </c>
      <c r="BL17" s="57">
        <v>15</v>
      </c>
      <c r="BM17" s="120">
        <v>14</v>
      </c>
      <c r="BN17" s="132">
        <v>12</v>
      </c>
    </row>
    <row r="18" spans="1:66">
      <c r="A18" s="123">
        <v>19</v>
      </c>
      <c r="B18" s="4" t="s">
        <v>6</v>
      </c>
      <c r="C18" s="60">
        <f t="shared" si="0"/>
        <v>759</v>
      </c>
      <c r="D18" s="71">
        <f t="shared" si="1"/>
        <v>0</v>
      </c>
      <c r="E18" s="36">
        <f t="shared" si="2"/>
        <v>1</v>
      </c>
      <c r="F18" s="90">
        <f t="shared" si="3"/>
        <v>0</v>
      </c>
      <c r="G18" s="56"/>
      <c r="I18" s="7">
        <f t="shared" si="4"/>
        <v>0</v>
      </c>
      <c r="J18" s="56">
        <v>6</v>
      </c>
      <c r="K18" s="56">
        <v>2.2999999999999998</v>
      </c>
      <c r="L18" s="7">
        <f t="shared" si="5"/>
        <v>759</v>
      </c>
      <c r="M18" s="56"/>
      <c r="O18" s="7">
        <f t="shared" si="6"/>
        <v>0</v>
      </c>
      <c r="P18" s="56"/>
      <c r="R18" s="7">
        <f t="shared" si="7"/>
        <v>0</v>
      </c>
      <c r="S18" s="56"/>
      <c r="U18" s="7">
        <f t="shared" si="8"/>
        <v>0</v>
      </c>
      <c r="X18" s="7">
        <f t="shared" si="9"/>
        <v>0</v>
      </c>
      <c r="AA18" s="7">
        <f t="shared" si="10"/>
        <v>0</v>
      </c>
      <c r="AD18" s="7">
        <f t="shared" si="11"/>
        <v>0</v>
      </c>
      <c r="AG18" s="7">
        <f t="shared" si="12"/>
        <v>0</v>
      </c>
      <c r="AH18" s="56"/>
      <c r="AI18" s="56"/>
      <c r="AJ18" s="56">
        <f t="shared" si="13"/>
        <v>0</v>
      </c>
      <c r="AM18" s="7">
        <f t="shared" si="14"/>
        <v>0</v>
      </c>
      <c r="AN18" s="56"/>
      <c r="AO18" s="56"/>
      <c r="AP18" s="7">
        <f t="shared" si="15"/>
        <v>0</v>
      </c>
      <c r="AQ18" s="56"/>
      <c r="AR18" s="56"/>
      <c r="AS18" s="7">
        <f t="shared" si="16"/>
        <v>0</v>
      </c>
      <c r="AV18" s="7">
        <f t="shared" si="17"/>
        <v>0</v>
      </c>
      <c r="AX18" s="56"/>
      <c r="AY18" s="7">
        <f t="shared" si="18"/>
        <v>0</v>
      </c>
      <c r="BB18" s="7">
        <f t="shared" si="19"/>
        <v>0</v>
      </c>
      <c r="BE18" s="7">
        <f t="shared" si="20"/>
        <v>0</v>
      </c>
      <c r="BF18" s="39"/>
      <c r="BG18" s="56"/>
      <c r="BH18" s="7">
        <f t="shared" si="21"/>
        <v>0</v>
      </c>
      <c r="BI18" s="56"/>
      <c r="BJ18" s="56"/>
      <c r="BK18" s="7">
        <f t="shared" si="22"/>
        <v>0</v>
      </c>
      <c r="BL18" s="136">
        <v>18</v>
      </c>
      <c r="BM18" s="47">
        <v>15</v>
      </c>
      <c r="BN18" s="131">
        <v>59</v>
      </c>
    </row>
    <row r="19" spans="1:66">
      <c r="A19" s="122">
        <v>20</v>
      </c>
      <c r="B19" s="4" t="s">
        <v>71</v>
      </c>
      <c r="C19" s="60">
        <f t="shared" si="0"/>
        <v>759</v>
      </c>
      <c r="D19" s="71">
        <f t="shared" si="1"/>
        <v>0</v>
      </c>
      <c r="E19" s="36">
        <f t="shared" si="2"/>
        <v>0</v>
      </c>
      <c r="F19" s="90">
        <f t="shared" si="3"/>
        <v>0</v>
      </c>
      <c r="G19" s="56">
        <v>3</v>
      </c>
      <c r="H19" s="56">
        <v>2.2000000000000002</v>
      </c>
      <c r="I19" s="7">
        <f t="shared" si="4"/>
        <v>396</v>
      </c>
      <c r="J19" s="56">
        <v>3</v>
      </c>
      <c r="K19" s="56">
        <v>2.2000000000000002</v>
      </c>
      <c r="L19" s="7">
        <f t="shared" si="5"/>
        <v>363</v>
      </c>
      <c r="M19" s="56"/>
      <c r="O19" s="7">
        <f t="shared" si="6"/>
        <v>0</v>
      </c>
      <c r="P19" s="56"/>
      <c r="R19" s="7">
        <f t="shared" si="7"/>
        <v>0</v>
      </c>
      <c r="S19" s="56"/>
      <c r="U19" s="7">
        <f t="shared" si="8"/>
        <v>0</v>
      </c>
      <c r="X19" s="7">
        <f t="shared" si="9"/>
        <v>0</v>
      </c>
      <c r="AA19" s="7">
        <f t="shared" si="10"/>
        <v>0</v>
      </c>
      <c r="AD19" s="7">
        <f t="shared" si="11"/>
        <v>0</v>
      </c>
      <c r="AG19" s="7">
        <f t="shared" si="12"/>
        <v>0</v>
      </c>
      <c r="AH19" s="56"/>
      <c r="AI19" s="56"/>
      <c r="AJ19" s="56">
        <f t="shared" si="13"/>
        <v>0</v>
      </c>
      <c r="AM19" s="7">
        <f t="shared" si="14"/>
        <v>0</v>
      </c>
      <c r="AN19" s="56"/>
      <c r="AO19" s="56"/>
      <c r="AP19" s="7">
        <f t="shared" si="15"/>
        <v>0</v>
      </c>
      <c r="AQ19" s="56"/>
      <c r="AR19" s="56"/>
      <c r="AS19" s="7">
        <f t="shared" si="16"/>
        <v>0</v>
      </c>
      <c r="AV19" s="7">
        <f t="shared" si="17"/>
        <v>0</v>
      </c>
      <c r="AX19" s="56"/>
      <c r="AY19" s="7">
        <f t="shared" si="18"/>
        <v>0</v>
      </c>
      <c r="BB19" s="7">
        <f t="shared" si="19"/>
        <v>0</v>
      </c>
      <c r="BE19" s="7">
        <f t="shared" si="20"/>
        <v>0</v>
      </c>
      <c r="BF19" s="39"/>
      <c r="BG19" s="56"/>
      <c r="BH19" s="7">
        <f t="shared" si="21"/>
        <v>0</v>
      </c>
      <c r="BI19" s="56"/>
      <c r="BJ19" s="56"/>
      <c r="BK19" s="7">
        <f t="shared" si="22"/>
        <v>0</v>
      </c>
      <c r="BL19" s="57">
        <v>19</v>
      </c>
      <c r="BM19" s="120">
        <v>16</v>
      </c>
      <c r="BN19" s="132">
        <v>14</v>
      </c>
    </row>
    <row r="20" spans="1:66">
      <c r="A20" s="123">
        <v>21</v>
      </c>
      <c r="B20" s="4" t="s">
        <v>76</v>
      </c>
      <c r="C20" s="60">
        <f t="shared" si="0"/>
        <v>703.2</v>
      </c>
      <c r="D20" s="71">
        <f t="shared" si="1"/>
        <v>0</v>
      </c>
      <c r="E20" s="36">
        <f t="shared" si="2"/>
        <v>0</v>
      </c>
      <c r="F20" s="90">
        <f t="shared" si="3"/>
        <v>1</v>
      </c>
      <c r="G20" s="56"/>
      <c r="I20" s="7">
        <f t="shared" si="4"/>
        <v>0</v>
      </c>
      <c r="J20" s="56"/>
      <c r="L20" s="7">
        <f t="shared" si="5"/>
        <v>0</v>
      </c>
      <c r="M20" s="56"/>
      <c r="O20" s="7">
        <f t="shared" si="6"/>
        <v>0</v>
      </c>
      <c r="P20" s="56"/>
      <c r="R20" s="7">
        <f t="shared" si="7"/>
        <v>0</v>
      </c>
      <c r="S20" s="56"/>
      <c r="U20" s="7">
        <f t="shared" si="8"/>
        <v>0</v>
      </c>
      <c r="X20" s="7">
        <f t="shared" si="9"/>
        <v>0</v>
      </c>
      <c r="AA20" s="7">
        <f t="shared" si="10"/>
        <v>0</v>
      </c>
      <c r="AD20" s="7">
        <f t="shared" si="11"/>
        <v>0</v>
      </c>
      <c r="AG20" s="7">
        <f t="shared" si="12"/>
        <v>0</v>
      </c>
      <c r="AH20" s="56"/>
      <c r="AI20" s="56"/>
      <c r="AJ20" s="56">
        <f t="shared" si="13"/>
        <v>0</v>
      </c>
      <c r="AM20" s="7">
        <f t="shared" si="14"/>
        <v>0</v>
      </c>
      <c r="AN20" s="56"/>
      <c r="AO20" s="56"/>
      <c r="AP20" s="7">
        <f t="shared" si="15"/>
        <v>0</v>
      </c>
      <c r="AQ20" s="56">
        <v>4</v>
      </c>
      <c r="AR20" s="56">
        <v>2.2000000000000002</v>
      </c>
      <c r="AS20" s="7">
        <f t="shared" si="16"/>
        <v>563.20000000000005</v>
      </c>
      <c r="AT20" s="56">
        <v>1</v>
      </c>
      <c r="AU20" s="56">
        <v>2.5</v>
      </c>
      <c r="AV20" s="7">
        <f t="shared" si="17"/>
        <v>140</v>
      </c>
      <c r="AX20" s="56"/>
      <c r="AY20" s="7">
        <f t="shared" si="18"/>
        <v>0</v>
      </c>
      <c r="BB20" s="7">
        <f t="shared" si="19"/>
        <v>0</v>
      </c>
      <c r="BE20" s="7">
        <f t="shared" si="20"/>
        <v>0</v>
      </c>
      <c r="BF20" s="39"/>
      <c r="BG20" s="56"/>
      <c r="BH20" s="7">
        <f t="shared" si="21"/>
        <v>0</v>
      </c>
      <c r="BI20" s="56"/>
      <c r="BJ20" s="56"/>
      <c r="BK20" s="7">
        <f t="shared" si="22"/>
        <v>0</v>
      </c>
      <c r="BL20" s="136">
        <v>20</v>
      </c>
      <c r="BM20" s="47">
        <v>17</v>
      </c>
      <c r="BN20" s="131">
        <v>13</v>
      </c>
    </row>
    <row r="21" spans="1:66">
      <c r="A21" s="123">
        <v>22</v>
      </c>
      <c r="B21" s="4" t="s">
        <v>16</v>
      </c>
      <c r="C21" s="60">
        <f t="shared" si="0"/>
        <v>672</v>
      </c>
      <c r="D21" s="71">
        <f t="shared" si="1"/>
        <v>0</v>
      </c>
      <c r="E21" s="36">
        <f t="shared" si="2"/>
        <v>0</v>
      </c>
      <c r="F21" s="90">
        <f t="shared" si="3"/>
        <v>1</v>
      </c>
      <c r="G21" s="56"/>
      <c r="I21" s="7">
        <f t="shared" si="4"/>
        <v>0</v>
      </c>
      <c r="J21" s="56"/>
      <c r="L21" s="7">
        <f t="shared" si="5"/>
        <v>0</v>
      </c>
      <c r="M21" s="56"/>
      <c r="O21" s="7">
        <f t="shared" si="6"/>
        <v>0</v>
      </c>
      <c r="P21" s="56"/>
      <c r="R21" s="7">
        <f t="shared" si="7"/>
        <v>0</v>
      </c>
      <c r="S21" s="56">
        <v>4</v>
      </c>
      <c r="T21" s="56">
        <v>1.5</v>
      </c>
      <c r="U21" s="7">
        <f t="shared" si="8"/>
        <v>672</v>
      </c>
      <c r="X21" s="7">
        <f t="shared" si="9"/>
        <v>0</v>
      </c>
      <c r="AA21" s="7">
        <f t="shared" si="10"/>
        <v>0</v>
      </c>
      <c r="AD21" s="7">
        <f t="shared" si="11"/>
        <v>0</v>
      </c>
      <c r="AG21" s="7">
        <f t="shared" si="12"/>
        <v>0</v>
      </c>
      <c r="AH21" s="56"/>
      <c r="AI21" s="56"/>
      <c r="AJ21" s="56">
        <f t="shared" si="13"/>
        <v>0</v>
      </c>
      <c r="AM21" s="7">
        <f t="shared" si="14"/>
        <v>0</v>
      </c>
      <c r="AN21" s="56"/>
      <c r="AO21" s="56"/>
      <c r="AP21" s="7">
        <f t="shared" si="15"/>
        <v>0</v>
      </c>
      <c r="AQ21" s="56"/>
      <c r="AR21" s="56"/>
      <c r="AS21" s="7">
        <f t="shared" si="16"/>
        <v>0</v>
      </c>
      <c r="AV21" s="7">
        <f t="shared" si="17"/>
        <v>0</v>
      </c>
      <c r="AX21" s="56"/>
      <c r="AY21" s="7">
        <f t="shared" si="18"/>
        <v>0</v>
      </c>
      <c r="BB21" s="7">
        <f t="shared" si="19"/>
        <v>0</v>
      </c>
      <c r="BE21" s="7">
        <f t="shared" si="20"/>
        <v>0</v>
      </c>
      <c r="BF21" s="39"/>
      <c r="BG21" s="56"/>
      <c r="BH21" s="7">
        <f t="shared" si="21"/>
        <v>0</v>
      </c>
      <c r="BI21" s="56"/>
      <c r="BJ21" s="56"/>
      <c r="BK21" s="7">
        <f t="shared" si="22"/>
        <v>0</v>
      </c>
      <c r="BL21" s="57">
        <v>22</v>
      </c>
      <c r="BM21" s="120">
        <v>18</v>
      </c>
      <c r="BN21" s="132">
        <v>23</v>
      </c>
    </row>
    <row r="22" spans="1:66">
      <c r="A22" s="122">
        <v>23</v>
      </c>
      <c r="B22" s="4" t="s">
        <v>11</v>
      </c>
      <c r="C22" s="60">
        <f t="shared" si="0"/>
        <v>662.5</v>
      </c>
      <c r="D22" s="71">
        <f t="shared" si="1"/>
        <v>0</v>
      </c>
      <c r="E22" s="36">
        <f t="shared" si="2"/>
        <v>0</v>
      </c>
      <c r="F22" s="90">
        <f t="shared" si="3"/>
        <v>0</v>
      </c>
      <c r="G22" s="56"/>
      <c r="I22" s="7">
        <f t="shared" si="4"/>
        <v>0</v>
      </c>
      <c r="J22" s="56"/>
      <c r="L22" s="7">
        <f t="shared" si="5"/>
        <v>0</v>
      </c>
      <c r="M22" s="56">
        <v>3</v>
      </c>
      <c r="N22" s="56">
        <v>2.5</v>
      </c>
      <c r="O22" s="7">
        <f t="shared" si="6"/>
        <v>412.5</v>
      </c>
      <c r="P22" s="56">
        <v>2</v>
      </c>
      <c r="Q22" s="56">
        <v>2.5</v>
      </c>
      <c r="R22" s="7">
        <f t="shared" si="7"/>
        <v>250</v>
      </c>
      <c r="S22" s="56"/>
      <c r="U22" s="7">
        <f t="shared" si="8"/>
        <v>0</v>
      </c>
      <c r="X22" s="7">
        <f t="shared" si="9"/>
        <v>0</v>
      </c>
      <c r="AA22" s="7">
        <f t="shared" si="10"/>
        <v>0</v>
      </c>
      <c r="AD22" s="7">
        <f t="shared" si="11"/>
        <v>0</v>
      </c>
      <c r="AG22" s="7">
        <f t="shared" si="12"/>
        <v>0</v>
      </c>
      <c r="AH22" s="56"/>
      <c r="AI22" s="56"/>
      <c r="AJ22" s="56">
        <f t="shared" si="13"/>
        <v>0</v>
      </c>
      <c r="AM22" s="7">
        <f t="shared" si="14"/>
        <v>0</v>
      </c>
      <c r="AN22" s="56"/>
      <c r="AO22" s="56"/>
      <c r="AP22" s="7">
        <f t="shared" si="15"/>
        <v>0</v>
      </c>
      <c r="AQ22" s="56"/>
      <c r="AR22" s="56"/>
      <c r="AS22" s="7">
        <f t="shared" si="16"/>
        <v>0</v>
      </c>
      <c r="AV22" s="7">
        <f t="shared" si="17"/>
        <v>0</v>
      </c>
      <c r="AX22" s="56"/>
      <c r="AY22" s="7">
        <f t="shared" si="18"/>
        <v>0</v>
      </c>
      <c r="BB22" s="7">
        <f t="shared" si="19"/>
        <v>0</v>
      </c>
      <c r="BE22" s="7">
        <f t="shared" si="20"/>
        <v>0</v>
      </c>
      <c r="BF22" s="39"/>
      <c r="BG22" s="56"/>
      <c r="BH22" s="7">
        <f t="shared" si="21"/>
        <v>0</v>
      </c>
      <c r="BI22" s="56"/>
      <c r="BJ22" s="56"/>
      <c r="BK22" s="7">
        <f t="shared" si="22"/>
        <v>0</v>
      </c>
      <c r="BL22" s="136">
        <v>29</v>
      </c>
      <c r="BM22" s="47">
        <v>19</v>
      </c>
      <c r="BN22" s="131">
        <v>15</v>
      </c>
    </row>
    <row r="23" spans="1:66">
      <c r="A23" s="122">
        <v>24</v>
      </c>
      <c r="B23" s="4" t="s">
        <v>21</v>
      </c>
      <c r="C23" s="60">
        <f t="shared" si="0"/>
        <v>626.40000000000009</v>
      </c>
      <c r="D23" s="71">
        <f t="shared" si="1"/>
        <v>0</v>
      </c>
      <c r="E23" s="36">
        <f t="shared" si="2"/>
        <v>1</v>
      </c>
      <c r="F23" s="90">
        <f t="shared" si="3"/>
        <v>1</v>
      </c>
      <c r="G23" s="56"/>
      <c r="I23" s="7">
        <f t="shared" si="4"/>
        <v>0</v>
      </c>
      <c r="J23" s="56"/>
      <c r="L23" s="7">
        <f t="shared" si="5"/>
        <v>0</v>
      </c>
      <c r="M23" s="56"/>
      <c r="O23" s="7">
        <f t="shared" si="6"/>
        <v>0</v>
      </c>
      <c r="P23" s="56"/>
      <c r="R23" s="7">
        <f t="shared" si="7"/>
        <v>0</v>
      </c>
      <c r="S23" s="56"/>
      <c r="U23" s="7">
        <f t="shared" si="8"/>
        <v>0</v>
      </c>
      <c r="V23" s="56">
        <v>4</v>
      </c>
      <c r="W23" s="56">
        <v>1.8</v>
      </c>
      <c r="X23" s="7">
        <f t="shared" si="9"/>
        <v>216</v>
      </c>
      <c r="AA23" s="7">
        <f t="shared" si="10"/>
        <v>0</v>
      </c>
      <c r="AB23" s="56">
        <v>6</v>
      </c>
      <c r="AC23" s="56">
        <v>1.8</v>
      </c>
      <c r="AD23" s="7">
        <f t="shared" si="11"/>
        <v>410.40000000000003</v>
      </c>
      <c r="AG23" s="7">
        <f t="shared" si="12"/>
        <v>0</v>
      </c>
      <c r="AH23" s="56"/>
      <c r="AI23" s="56"/>
      <c r="AJ23" s="56">
        <f t="shared" si="13"/>
        <v>0</v>
      </c>
      <c r="AM23" s="7">
        <f t="shared" si="14"/>
        <v>0</v>
      </c>
      <c r="AN23" s="56"/>
      <c r="AO23" s="56"/>
      <c r="AP23" s="7">
        <f t="shared" si="15"/>
        <v>0</v>
      </c>
      <c r="AQ23" s="56"/>
      <c r="AR23" s="56"/>
      <c r="AS23" s="7">
        <f t="shared" si="16"/>
        <v>0</v>
      </c>
      <c r="AV23" s="7">
        <f t="shared" si="17"/>
        <v>0</v>
      </c>
      <c r="AX23" s="56"/>
      <c r="AY23" s="7">
        <f t="shared" si="18"/>
        <v>0</v>
      </c>
      <c r="BB23" s="7">
        <f t="shared" si="19"/>
        <v>0</v>
      </c>
      <c r="BE23" s="7">
        <f t="shared" si="20"/>
        <v>0</v>
      </c>
      <c r="BF23" s="39"/>
      <c r="BG23" s="56"/>
      <c r="BH23" s="7">
        <f t="shared" si="21"/>
        <v>0</v>
      </c>
      <c r="BI23" s="56"/>
      <c r="BJ23" s="56"/>
      <c r="BK23" s="7">
        <f t="shared" si="22"/>
        <v>0</v>
      </c>
      <c r="BL23" s="57">
        <v>24</v>
      </c>
      <c r="BM23" s="120">
        <v>20</v>
      </c>
      <c r="BN23" s="132">
        <v>16</v>
      </c>
    </row>
    <row r="24" spans="1:66">
      <c r="A24" s="122">
        <v>33</v>
      </c>
      <c r="B24" s="4" t="s">
        <v>12</v>
      </c>
      <c r="C24" s="60">
        <f t="shared" si="0"/>
        <v>450</v>
      </c>
      <c r="D24" s="71">
        <f t="shared" si="1"/>
        <v>0</v>
      </c>
      <c r="E24" s="36">
        <f t="shared" si="2"/>
        <v>1</v>
      </c>
      <c r="F24" s="90">
        <f t="shared" si="3"/>
        <v>0</v>
      </c>
      <c r="G24" s="56"/>
      <c r="I24" s="7">
        <f t="shared" si="4"/>
        <v>0</v>
      </c>
      <c r="J24" s="56"/>
      <c r="L24" s="7">
        <f t="shared" si="5"/>
        <v>0</v>
      </c>
      <c r="M24" s="56"/>
      <c r="O24" s="7">
        <f t="shared" si="6"/>
        <v>0</v>
      </c>
      <c r="P24" s="56">
        <v>6</v>
      </c>
      <c r="Q24" s="56">
        <v>1.5</v>
      </c>
      <c r="R24" s="7">
        <f t="shared" si="7"/>
        <v>450</v>
      </c>
      <c r="S24" s="56"/>
      <c r="U24" s="7">
        <f t="shared" si="8"/>
        <v>0</v>
      </c>
      <c r="X24" s="7">
        <f t="shared" si="9"/>
        <v>0</v>
      </c>
      <c r="AA24" s="7">
        <f t="shared" si="10"/>
        <v>0</v>
      </c>
      <c r="AD24" s="7">
        <f t="shared" si="11"/>
        <v>0</v>
      </c>
      <c r="AG24" s="7">
        <f t="shared" si="12"/>
        <v>0</v>
      </c>
      <c r="AH24" s="56"/>
      <c r="AI24" s="56"/>
      <c r="AJ24" s="56">
        <f t="shared" si="13"/>
        <v>0</v>
      </c>
      <c r="AM24" s="7">
        <f t="shared" si="14"/>
        <v>0</v>
      </c>
      <c r="AN24" s="56"/>
      <c r="AO24" s="56"/>
      <c r="AP24" s="7">
        <f t="shared" si="15"/>
        <v>0</v>
      </c>
      <c r="AQ24" s="56"/>
      <c r="AR24" s="56"/>
      <c r="AS24" s="7">
        <f t="shared" si="16"/>
        <v>0</v>
      </c>
      <c r="AV24" s="7">
        <f t="shared" si="17"/>
        <v>0</v>
      </c>
      <c r="AX24" s="56"/>
      <c r="AY24" s="7">
        <f t="shared" si="18"/>
        <v>0</v>
      </c>
      <c r="BB24" s="7">
        <f t="shared" si="19"/>
        <v>0</v>
      </c>
      <c r="BE24" s="7">
        <f t="shared" si="20"/>
        <v>0</v>
      </c>
      <c r="BF24" s="39"/>
      <c r="BG24" s="56"/>
      <c r="BH24" s="7">
        <f t="shared" si="21"/>
        <v>0</v>
      </c>
      <c r="BI24" s="56"/>
      <c r="BJ24" s="56"/>
      <c r="BK24" s="7">
        <f t="shared" si="22"/>
        <v>0</v>
      </c>
      <c r="BL24" s="136">
        <v>33</v>
      </c>
      <c r="BM24" s="47">
        <v>21</v>
      </c>
      <c r="BN24" s="131">
        <v>17</v>
      </c>
    </row>
    <row r="25" spans="1:66">
      <c r="A25" s="122">
        <v>25</v>
      </c>
      <c r="B25" s="4" t="s">
        <v>19</v>
      </c>
      <c r="C25" s="60">
        <f t="shared" si="0"/>
        <v>612</v>
      </c>
      <c r="D25" s="71">
        <f t="shared" si="1"/>
        <v>2</v>
      </c>
      <c r="E25" s="36">
        <f t="shared" si="2"/>
        <v>0</v>
      </c>
      <c r="F25" s="90">
        <f t="shared" si="3"/>
        <v>0</v>
      </c>
      <c r="G25" s="56"/>
      <c r="I25" s="7">
        <f t="shared" si="4"/>
        <v>0</v>
      </c>
      <c r="J25" s="56"/>
      <c r="L25" s="7">
        <f t="shared" si="5"/>
        <v>0</v>
      </c>
      <c r="M25" s="56"/>
      <c r="O25" s="7">
        <f t="shared" si="6"/>
        <v>0</v>
      </c>
      <c r="P25" s="56"/>
      <c r="R25" s="7">
        <f t="shared" si="7"/>
        <v>0</v>
      </c>
      <c r="S25" s="56"/>
      <c r="U25" s="7">
        <f t="shared" si="8"/>
        <v>0</v>
      </c>
      <c r="V25" s="56">
        <v>9</v>
      </c>
      <c r="W25" s="56">
        <v>1</v>
      </c>
      <c r="X25" s="7">
        <f t="shared" si="9"/>
        <v>270</v>
      </c>
      <c r="AA25" s="7">
        <f t="shared" si="10"/>
        <v>0</v>
      </c>
      <c r="AB25" s="56">
        <v>9</v>
      </c>
      <c r="AC25" s="56">
        <v>1</v>
      </c>
      <c r="AD25" s="7">
        <f t="shared" si="11"/>
        <v>342</v>
      </c>
      <c r="AG25" s="7">
        <f t="shared" si="12"/>
        <v>0</v>
      </c>
      <c r="AH25" s="56"/>
      <c r="AI25" s="56"/>
      <c r="AJ25" s="56">
        <f t="shared" si="13"/>
        <v>0</v>
      </c>
      <c r="AM25" s="7">
        <f t="shared" si="14"/>
        <v>0</v>
      </c>
      <c r="AN25" s="56"/>
      <c r="AO25" s="56"/>
      <c r="AP25" s="7">
        <f t="shared" si="15"/>
        <v>0</v>
      </c>
      <c r="AQ25" s="56"/>
      <c r="AR25" s="56"/>
      <c r="AS25" s="7">
        <f t="shared" si="16"/>
        <v>0</v>
      </c>
      <c r="AV25" s="7">
        <f t="shared" si="17"/>
        <v>0</v>
      </c>
      <c r="AX25" s="56"/>
      <c r="AY25" s="7">
        <f t="shared" si="18"/>
        <v>0</v>
      </c>
      <c r="BB25" s="7">
        <f t="shared" si="19"/>
        <v>0</v>
      </c>
      <c r="BE25" s="7">
        <f t="shared" si="20"/>
        <v>0</v>
      </c>
      <c r="BF25" s="39"/>
      <c r="BG25" s="56"/>
      <c r="BH25" s="7">
        <f t="shared" si="21"/>
        <v>0</v>
      </c>
      <c r="BI25" s="56"/>
      <c r="BJ25" s="56"/>
      <c r="BK25" s="7">
        <f t="shared" si="22"/>
        <v>0</v>
      </c>
      <c r="BL25" s="136">
        <v>25</v>
      </c>
      <c r="BM25" s="47">
        <v>22</v>
      </c>
      <c r="BN25" s="132">
        <v>18</v>
      </c>
    </row>
    <row r="26" spans="1:66">
      <c r="A26" s="122">
        <v>18</v>
      </c>
      <c r="B26" s="4" t="s">
        <v>32</v>
      </c>
      <c r="C26" s="108">
        <f t="shared" si="0"/>
        <v>765</v>
      </c>
      <c r="D26" s="71">
        <f t="shared" si="1"/>
        <v>0</v>
      </c>
      <c r="E26" s="36">
        <f t="shared" si="2"/>
        <v>1</v>
      </c>
      <c r="F26" s="90">
        <f t="shared" si="3"/>
        <v>0</v>
      </c>
      <c r="G26" s="56"/>
      <c r="I26" s="7">
        <f t="shared" si="4"/>
        <v>0</v>
      </c>
      <c r="J26" s="56"/>
      <c r="L26" s="7">
        <f t="shared" si="5"/>
        <v>0</v>
      </c>
      <c r="M26" s="56"/>
      <c r="O26" s="7">
        <f t="shared" si="6"/>
        <v>0</v>
      </c>
      <c r="P26" s="56"/>
      <c r="R26" s="7">
        <f t="shared" si="7"/>
        <v>0</v>
      </c>
      <c r="S26" s="56"/>
      <c r="U26" s="7">
        <f t="shared" si="8"/>
        <v>0</v>
      </c>
      <c r="X26" s="7">
        <f t="shared" si="9"/>
        <v>0</v>
      </c>
      <c r="AA26" s="7">
        <f t="shared" si="10"/>
        <v>0</v>
      </c>
      <c r="AD26" s="7">
        <f t="shared" si="11"/>
        <v>0</v>
      </c>
      <c r="AE26" s="56">
        <v>6</v>
      </c>
      <c r="AF26" s="56">
        <v>1.5</v>
      </c>
      <c r="AG26" s="7">
        <f t="shared" si="12"/>
        <v>765</v>
      </c>
      <c r="AH26" s="56"/>
      <c r="AI26" s="56"/>
      <c r="AJ26" s="56">
        <f t="shared" si="13"/>
        <v>0</v>
      </c>
      <c r="AM26" s="7">
        <f t="shared" si="14"/>
        <v>0</v>
      </c>
      <c r="AN26" s="56"/>
      <c r="AO26" s="56"/>
      <c r="AP26" s="7">
        <f t="shared" si="15"/>
        <v>0</v>
      </c>
      <c r="AQ26" s="56"/>
      <c r="AR26" s="56"/>
      <c r="AS26" s="7">
        <f t="shared" si="16"/>
        <v>0</v>
      </c>
      <c r="AV26" s="7">
        <f t="shared" si="17"/>
        <v>0</v>
      </c>
      <c r="AX26" s="56"/>
      <c r="AY26" s="7">
        <f t="shared" si="18"/>
        <v>0</v>
      </c>
      <c r="BB26" s="7">
        <f t="shared" si="19"/>
        <v>0</v>
      </c>
      <c r="BE26" s="7">
        <f t="shared" si="20"/>
        <v>0</v>
      </c>
      <c r="BF26" s="39"/>
      <c r="BG26" s="56"/>
      <c r="BH26" s="7">
        <f t="shared" si="21"/>
        <v>0</v>
      </c>
      <c r="BI26" s="56"/>
      <c r="BJ26" s="56"/>
      <c r="BK26" s="7">
        <f t="shared" si="22"/>
        <v>0</v>
      </c>
      <c r="BL26" s="57">
        <v>17</v>
      </c>
      <c r="BM26" s="120">
        <v>23</v>
      </c>
      <c r="BN26" s="131">
        <v>19</v>
      </c>
    </row>
    <row r="27" spans="1:66">
      <c r="A27" s="123">
        <v>28</v>
      </c>
      <c r="B27" s="4" t="s">
        <v>22</v>
      </c>
      <c r="C27" s="60">
        <f t="shared" si="0"/>
        <v>516</v>
      </c>
      <c r="D27" s="71">
        <f t="shared" si="1"/>
        <v>0</v>
      </c>
      <c r="E27" s="36">
        <f t="shared" si="2"/>
        <v>0</v>
      </c>
      <c r="F27" s="90">
        <f t="shared" si="3"/>
        <v>1</v>
      </c>
      <c r="G27" s="56"/>
      <c r="I27" s="7">
        <f t="shared" si="4"/>
        <v>0</v>
      </c>
      <c r="J27" s="56"/>
      <c r="L27" s="7">
        <f t="shared" si="5"/>
        <v>0</v>
      </c>
      <c r="M27" s="56"/>
      <c r="O27" s="7">
        <f t="shared" si="6"/>
        <v>0</v>
      </c>
      <c r="P27" s="56"/>
      <c r="R27" s="7">
        <f t="shared" si="7"/>
        <v>0</v>
      </c>
      <c r="S27" s="56"/>
      <c r="U27" s="7">
        <f t="shared" si="8"/>
        <v>0</v>
      </c>
      <c r="V27" s="56">
        <v>3</v>
      </c>
      <c r="W27" s="56">
        <v>1.5</v>
      </c>
      <c r="X27" s="7">
        <f t="shared" si="9"/>
        <v>135</v>
      </c>
      <c r="AA27" s="7">
        <f t="shared" si="10"/>
        <v>0</v>
      </c>
      <c r="AB27" s="56">
        <v>4</v>
      </c>
      <c r="AC27" s="56">
        <v>1.5</v>
      </c>
      <c r="AD27" s="7">
        <f t="shared" si="11"/>
        <v>228</v>
      </c>
      <c r="AG27" s="7">
        <f t="shared" si="12"/>
        <v>0</v>
      </c>
      <c r="AH27" s="56"/>
      <c r="AI27" s="56"/>
      <c r="AJ27" s="56">
        <f t="shared" si="13"/>
        <v>0</v>
      </c>
      <c r="AK27" s="56">
        <v>2</v>
      </c>
      <c r="AL27" s="56">
        <v>1.8</v>
      </c>
      <c r="AM27" s="7">
        <f t="shared" si="14"/>
        <v>288</v>
      </c>
      <c r="AN27" s="56"/>
      <c r="AO27" s="56"/>
      <c r="AP27" s="7">
        <f t="shared" si="15"/>
        <v>0</v>
      </c>
      <c r="AQ27" s="56">
        <v>1</v>
      </c>
      <c r="AR27" s="56">
        <v>1</v>
      </c>
      <c r="AS27" s="7">
        <f t="shared" si="16"/>
        <v>64</v>
      </c>
      <c r="AV27" s="7">
        <f t="shared" si="17"/>
        <v>0</v>
      </c>
      <c r="AX27" s="56"/>
      <c r="AY27" s="7">
        <f t="shared" si="18"/>
        <v>0</v>
      </c>
      <c r="BB27" s="7">
        <f t="shared" si="19"/>
        <v>0</v>
      </c>
      <c r="BE27" s="7">
        <f t="shared" si="20"/>
        <v>0</v>
      </c>
      <c r="BF27" s="39"/>
      <c r="BG27" s="56"/>
      <c r="BH27" s="7">
        <f t="shared" si="21"/>
        <v>0</v>
      </c>
      <c r="BI27" s="56"/>
      <c r="BJ27" s="56"/>
      <c r="BK27" s="7">
        <f t="shared" si="22"/>
        <v>0</v>
      </c>
      <c r="BL27" s="57">
        <v>28</v>
      </c>
      <c r="BM27" s="120">
        <v>24</v>
      </c>
      <c r="BN27" s="132">
        <v>20</v>
      </c>
    </row>
    <row r="28" spans="1:66">
      <c r="A28" s="123">
        <v>29</v>
      </c>
      <c r="B28" s="4" t="s">
        <v>17</v>
      </c>
      <c r="C28" s="60">
        <f t="shared" si="0"/>
        <v>515.19999999999993</v>
      </c>
      <c r="D28" s="71">
        <f t="shared" si="1"/>
        <v>0</v>
      </c>
      <c r="E28" s="36">
        <f t="shared" si="2"/>
        <v>0</v>
      </c>
      <c r="F28" s="90">
        <f t="shared" si="3"/>
        <v>0</v>
      </c>
      <c r="G28" s="56"/>
      <c r="I28" s="7">
        <f t="shared" si="4"/>
        <v>0</v>
      </c>
      <c r="J28" s="56"/>
      <c r="L28" s="7">
        <f t="shared" si="5"/>
        <v>0</v>
      </c>
      <c r="M28" s="56"/>
      <c r="O28" s="7">
        <f t="shared" si="6"/>
        <v>0</v>
      </c>
      <c r="P28" s="56"/>
      <c r="R28" s="7">
        <f t="shared" si="7"/>
        <v>0</v>
      </c>
      <c r="S28" s="56">
        <v>2</v>
      </c>
      <c r="T28" s="56">
        <v>2.2999999999999998</v>
      </c>
      <c r="U28" s="7">
        <f t="shared" si="8"/>
        <v>515.19999999999993</v>
      </c>
      <c r="X28" s="7">
        <f t="shared" si="9"/>
        <v>0</v>
      </c>
      <c r="AA28" s="7">
        <f t="shared" si="10"/>
        <v>0</v>
      </c>
      <c r="AD28" s="7">
        <f t="shared" si="11"/>
        <v>0</v>
      </c>
      <c r="AG28" s="7">
        <f t="shared" si="12"/>
        <v>0</v>
      </c>
      <c r="AH28" s="56"/>
      <c r="AI28" s="56"/>
      <c r="AJ28" s="56">
        <f t="shared" si="13"/>
        <v>0</v>
      </c>
      <c r="AM28" s="7">
        <f t="shared" si="14"/>
        <v>0</v>
      </c>
      <c r="AN28" s="56"/>
      <c r="AO28" s="56"/>
      <c r="AP28" s="7">
        <f t="shared" si="15"/>
        <v>0</v>
      </c>
      <c r="AQ28" s="56"/>
      <c r="AR28" s="56"/>
      <c r="AS28" s="7">
        <f t="shared" si="16"/>
        <v>0</v>
      </c>
      <c r="AV28" s="7">
        <f t="shared" si="17"/>
        <v>0</v>
      </c>
      <c r="AX28" s="56"/>
      <c r="AY28" s="7">
        <f t="shared" si="18"/>
        <v>0</v>
      </c>
      <c r="BB28" s="7">
        <f t="shared" si="19"/>
        <v>0</v>
      </c>
      <c r="BE28" s="7">
        <f t="shared" si="20"/>
        <v>0</v>
      </c>
      <c r="BF28" s="39"/>
      <c r="BG28" s="56"/>
      <c r="BH28" s="7">
        <f t="shared" si="21"/>
        <v>0</v>
      </c>
      <c r="BI28" s="56"/>
      <c r="BJ28" s="56"/>
      <c r="BK28" s="7">
        <f t="shared" si="22"/>
        <v>0</v>
      </c>
      <c r="BL28" s="136">
        <v>21</v>
      </c>
      <c r="BM28" s="47">
        <v>25</v>
      </c>
      <c r="BN28" s="131">
        <v>22</v>
      </c>
    </row>
    <row r="29" spans="1:66">
      <c r="A29" s="122">
        <v>31</v>
      </c>
      <c r="B29" s="4" t="s">
        <v>80</v>
      </c>
      <c r="C29" s="60">
        <f t="shared" si="0"/>
        <v>492.80000000000007</v>
      </c>
      <c r="D29" s="71">
        <f t="shared" si="1"/>
        <v>0</v>
      </c>
      <c r="E29" s="36">
        <f t="shared" si="2"/>
        <v>0</v>
      </c>
      <c r="F29" s="90">
        <f t="shared" si="3"/>
        <v>1</v>
      </c>
      <c r="G29" s="56"/>
      <c r="I29" s="7">
        <f t="shared" si="4"/>
        <v>0</v>
      </c>
      <c r="J29" s="56"/>
      <c r="L29" s="7">
        <f t="shared" si="5"/>
        <v>0</v>
      </c>
      <c r="M29" s="56"/>
      <c r="O29" s="7">
        <f t="shared" si="6"/>
        <v>0</v>
      </c>
      <c r="P29" s="56"/>
      <c r="R29" s="7">
        <f t="shared" si="7"/>
        <v>0</v>
      </c>
      <c r="S29" s="56"/>
      <c r="U29" s="7">
        <f t="shared" si="8"/>
        <v>0</v>
      </c>
      <c r="X29" s="7">
        <f t="shared" si="9"/>
        <v>0</v>
      </c>
      <c r="AA29" s="7">
        <f t="shared" si="10"/>
        <v>0</v>
      </c>
      <c r="AD29" s="7">
        <f t="shared" si="11"/>
        <v>0</v>
      </c>
      <c r="AG29" s="7">
        <f t="shared" si="12"/>
        <v>0</v>
      </c>
      <c r="AH29" s="56"/>
      <c r="AI29" s="56"/>
      <c r="AJ29" s="56">
        <f t="shared" si="13"/>
        <v>0</v>
      </c>
      <c r="AM29" s="7">
        <f t="shared" si="14"/>
        <v>0</v>
      </c>
      <c r="AN29" s="56"/>
      <c r="AO29" s="56"/>
      <c r="AP29" s="7">
        <f t="shared" si="15"/>
        <v>0</v>
      </c>
      <c r="AQ29" s="56"/>
      <c r="AR29" s="56"/>
      <c r="AS29" s="7">
        <f t="shared" si="16"/>
        <v>0</v>
      </c>
      <c r="AT29" s="56">
        <v>4</v>
      </c>
      <c r="AU29" s="56">
        <v>2.2000000000000002</v>
      </c>
      <c r="AV29" s="7">
        <f t="shared" si="17"/>
        <v>492.80000000000007</v>
      </c>
      <c r="AX29" s="56"/>
      <c r="AY29" s="7">
        <f t="shared" si="18"/>
        <v>0</v>
      </c>
      <c r="BB29" s="7">
        <f t="shared" si="19"/>
        <v>0</v>
      </c>
      <c r="BE29" s="7">
        <f t="shared" si="20"/>
        <v>0</v>
      </c>
      <c r="BF29" s="39"/>
      <c r="BG29" s="56"/>
      <c r="BH29" s="7">
        <f t="shared" si="21"/>
        <v>0</v>
      </c>
      <c r="BI29" s="56"/>
      <c r="BJ29" s="56"/>
      <c r="BK29" s="7">
        <f t="shared" si="22"/>
        <v>0</v>
      </c>
      <c r="BL29" s="136">
        <v>31</v>
      </c>
      <c r="BM29" s="47">
        <v>26</v>
      </c>
      <c r="BN29" s="132">
        <v>29</v>
      </c>
    </row>
    <row r="30" spans="1:66">
      <c r="A30" s="123">
        <v>32</v>
      </c>
      <c r="B30" s="4" t="s">
        <v>27</v>
      </c>
      <c r="C30" s="60">
        <f t="shared" si="0"/>
        <v>478.7999999999999</v>
      </c>
      <c r="D30" s="71">
        <f t="shared" si="1"/>
        <v>0</v>
      </c>
      <c r="E30" s="36">
        <f t="shared" si="2"/>
        <v>0</v>
      </c>
      <c r="F30" s="90">
        <f t="shared" si="3"/>
        <v>0</v>
      </c>
      <c r="G30" s="56"/>
      <c r="I30" s="7">
        <f t="shared" si="4"/>
        <v>0</v>
      </c>
      <c r="J30" s="56"/>
      <c r="L30" s="7">
        <f t="shared" si="5"/>
        <v>0</v>
      </c>
      <c r="M30" s="56"/>
      <c r="O30" s="7">
        <f t="shared" si="6"/>
        <v>0</v>
      </c>
      <c r="P30" s="56"/>
      <c r="R30" s="7">
        <f t="shared" si="7"/>
        <v>0</v>
      </c>
      <c r="S30" s="56"/>
      <c r="U30" s="7">
        <f t="shared" si="8"/>
        <v>0</v>
      </c>
      <c r="X30" s="7">
        <f t="shared" si="9"/>
        <v>0</v>
      </c>
      <c r="Y30" s="56">
        <v>3</v>
      </c>
      <c r="Z30" s="56">
        <v>1.2</v>
      </c>
      <c r="AA30" s="7">
        <f t="shared" si="10"/>
        <v>478.7999999999999</v>
      </c>
      <c r="AD30" s="7">
        <f t="shared" si="11"/>
        <v>0</v>
      </c>
      <c r="AG30" s="7">
        <f t="shared" si="12"/>
        <v>0</v>
      </c>
      <c r="AH30" s="56"/>
      <c r="AI30" s="56"/>
      <c r="AJ30" s="56">
        <f t="shared" si="13"/>
        <v>0</v>
      </c>
      <c r="AM30" s="7">
        <f t="shared" si="14"/>
        <v>0</v>
      </c>
      <c r="AN30" s="56"/>
      <c r="AO30" s="56"/>
      <c r="AP30" s="7">
        <f t="shared" si="15"/>
        <v>0</v>
      </c>
      <c r="AQ30" s="56"/>
      <c r="AR30" s="56"/>
      <c r="AS30" s="7">
        <f t="shared" si="16"/>
        <v>0</v>
      </c>
      <c r="AV30" s="7">
        <f t="shared" si="17"/>
        <v>0</v>
      </c>
      <c r="AX30" s="56"/>
      <c r="AY30" s="7">
        <f t="shared" si="18"/>
        <v>0</v>
      </c>
      <c r="BB30" s="7">
        <f t="shared" si="19"/>
        <v>0</v>
      </c>
      <c r="BE30" s="7">
        <f t="shared" si="20"/>
        <v>0</v>
      </c>
      <c r="BF30" s="39"/>
      <c r="BG30" s="56"/>
      <c r="BH30" s="7">
        <f t="shared" si="21"/>
        <v>0</v>
      </c>
      <c r="BI30" s="56"/>
      <c r="BJ30" s="56"/>
      <c r="BK30" s="7">
        <f t="shared" si="22"/>
        <v>0</v>
      </c>
      <c r="BL30" s="57">
        <v>32</v>
      </c>
      <c r="BM30" s="120">
        <v>27</v>
      </c>
      <c r="BN30" s="131">
        <v>55</v>
      </c>
    </row>
    <row r="31" spans="1:66">
      <c r="A31" s="123">
        <v>4</v>
      </c>
      <c r="B31" s="4" t="s">
        <v>150</v>
      </c>
      <c r="C31" s="60">
        <f t="shared" si="0"/>
        <v>1623</v>
      </c>
      <c r="D31" s="71">
        <f t="shared" si="1"/>
        <v>1</v>
      </c>
      <c r="E31" s="36">
        <f t="shared" si="2"/>
        <v>0</v>
      </c>
      <c r="F31" s="90">
        <f t="shared" si="3"/>
        <v>0</v>
      </c>
      <c r="G31" s="56"/>
      <c r="I31" s="7">
        <f t="shared" si="4"/>
        <v>0</v>
      </c>
      <c r="J31" s="56"/>
      <c r="L31" s="7">
        <f t="shared" si="5"/>
        <v>0</v>
      </c>
      <c r="M31" s="56"/>
      <c r="O31" s="7">
        <f t="shared" si="6"/>
        <v>0</v>
      </c>
      <c r="P31" s="56"/>
      <c r="R31" s="7">
        <f t="shared" si="7"/>
        <v>0</v>
      </c>
      <c r="S31" s="56">
        <v>3</v>
      </c>
      <c r="T31" s="56">
        <v>1</v>
      </c>
      <c r="U31" s="7">
        <f t="shared" si="8"/>
        <v>336</v>
      </c>
      <c r="X31" s="7">
        <f t="shared" si="9"/>
        <v>0</v>
      </c>
      <c r="Y31" s="56">
        <v>1</v>
      </c>
      <c r="Z31" s="56">
        <v>1</v>
      </c>
      <c r="AA31" s="7">
        <f t="shared" si="10"/>
        <v>133</v>
      </c>
      <c r="AD31" s="7">
        <f t="shared" si="11"/>
        <v>0</v>
      </c>
      <c r="AG31" s="7">
        <f t="shared" si="12"/>
        <v>0</v>
      </c>
      <c r="AH31" s="56"/>
      <c r="AI31" s="56"/>
      <c r="AJ31" s="56">
        <f t="shared" si="13"/>
        <v>0</v>
      </c>
      <c r="AM31" s="7">
        <f t="shared" si="14"/>
        <v>0</v>
      </c>
      <c r="AN31" s="56"/>
      <c r="AO31" s="56"/>
      <c r="AP31" s="7">
        <f t="shared" si="15"/>
        <v>0</v>
      </c>
      <c r="AQ31" s="56"/>
      <c r="AR31" s="56"/>
      <c r="AS31" s="7">
        <f t="shared" si="16"/>
        <v>0</v>
      </c>
      <c r="AV31" s="7">
        <f t="shared" si="17"/>
        <v>0</v>
      </c>
      <c r="AX31" s="56"/>
      <c r="AY31" s="7">
        <f t="shared" si="18"/>
        <v>0</v>
      </c>
      <c r="BB31" s="7">
        <f t="shared" si="19"/>
        <v>0</v>
      </c>
      <c r="BC31" s="56">
        <v>9</v>
      </c>
      <c r="BD31" s="56">
        <v>2.2000000000000002</v>
      </c>
      <c r="BE31" s="7">
        <f t="shared" si="20"/>
        <v>1287</v>
      </c>
      <c r="BF31" s="39"/>
      <c r="BG31" s="56"/>
      <c r="BH31" s="7">
        <f t="shared" si="21"/>
        <v>0</v>
      </c>
      <c r="BI31" s="56"/>
      <c r="BJ31" s="56"/>
      <c r="BK31" s="7">
        <f t="shared" si="22"/>
        <v>0</v>
      </c>
      <c r="BL31" s="57">
        <v>4</v>
      </c>
      <c r="BM31" s="120">
        <v>28</v>
      </c>
      <c r="BN31" s="132">
        <v>24</v>
      </c>
    </row>
    <row r="32" spans="1:66">
      <c r="A32" s="123">
        <v>26</v>
      </c>
      <c r="B32" s="4" t="s">
        <v>36</v>
      </c>
      <c r="C32" s="60">
        <f t="shared" si="0"/>
        <v>552</v>
      </c>
      <c r="D32" s="71">
        <f t="shared" si="1"/>
        <v>0</v>
      </c>
      <c r="E32" s="36">
        <f t="shared" si="2"/>
        <v>0</v>
      </c>
      <c r="F32" s="90">
        <f t="shared" si="3"/>
        <v>0</v>
      </c>
      <c r="G32" s="56"/>
      <c r="I32" s="7">
        <f t="shared" si="4"/>
        <v>0</v>
      </c>
      <c r="J32" s="56"/>
      <c r="L32" s="7">
        <f t="shared" si="5"/>
        <v>0</v>
      </c>
      <c r="M32" s="56"/>
      <c r="O32" s="7">
        <f t="shared" si="6"/>
        <v>0</v>
      </c>
      <c r="P32" s="56"/>
      <c r="R32" s="7">
        <f t="shared" si="7"/>
        <v>0</v>
      </c>
      <c r="S32" s="56"/>
      <c r="U32" s="7">
        <f t="shared" si="8"/>
        <v>0</v>
      </c>
      <c r="X32" s="7">
        <f t="shared" si="9"/>
        <v>0</v>
      </c>
      <c r="AA32" s="7">
        <f t="shared" si="10"/>
        <v>0</v>
      </c>
      <c r="AD32" s="7">
        <f t="shared" si="11"/>
        <v>0</v>
      </c>
      <c r="AG32" s="7">
        <f t="shared" si="12"/>
        <v>0</v>
      </c>
      <c r="AH32" s="56"/>
      <c r="AI32" s="56"/>
      <c r="AJ32" s="56">
        <f t="shared" si="13"/>
        <v>0</v>
      </c>
      <c r="AK32" s="56">
        <v>3</v>
      </c>
      <c r="AL32" s="56">
        <v>2.2999999999999998</v>
      </c>
      <c r="AM32" s="7">
        <f t="shared" si="14"/>
        <v>552</v>
      </c>
      <c r="AN32" s="56"/>
      <c r="AO32" s="56"/>
      <c r="AP32" s="7">
        <f t="shared" si="15"/>
        <v>0</v>
      </c>
      <c r="AQ32" s="56"/>
      <c r="AR32" s="56"/>
      <c r="AS32" s="7">
        <f t="shared" si="16"/>
        <v>0</v>
      </c>
      <c r="AV32" s="7">
        <f t="shared" si="17"/>
        <v>0</v>
      </c>
      <c r="AX32" s="56"/>
      <c r="AY32" s="7">
        <f t="shared" si="18"/>
        <v>0</v>
      </c>
      <c r="BB32" s="7">
        <f t="shared" si="19"/>
        <v>0</v>
      </c>
      <c r="BE32" s="7">
        <f t="shared" si="20"/>
        <v>0</v>
      </c>
      <c r="BF32" s="39"/>
      <c r="BG32" s="56"/>
      <c r="BH32" s="7">
        <f t="shared" si="21"/>
        <v>0</v>
      </c>
      <c r="BI32" s="56"/>
      <c r="BJ32" s="56"/>
      <c r="BK32" s="7">
        <f t="shared" si="22"/>
        <v>0</v>
      </c>
      <c r="BL32" s="57">
        <v>26</v>
      </c>
      <c r="BM32" s="120">
        <v>29</v>
      </c>
      <c r="BN32" s="131">
        <v>25</v>
      </c>
    </row>
    <row r="33" spans="1:66">
      <c r="A33" s="122">
        <v>39</v>
      </c>
      <c r="B33" s="4" t="s">
        <v>7</v>
      </c>
      <c r="C33" s="60">
        <f t="shared" si="0"/>
        <v>198</v>
      </c>
      <c r="D33" s="71">
        <f t="shared" si="1"/>
        <v>0</v>
      </c>
      <c r="E33" s="36">
        <f t="shared" si="2"/>
        <v>0</v>
      </c>
      <c r="F33" s="90">
        <f t="shared" si="3"/>
        <v>0</v>
      </c>
      <c r="G33" s="56"/>
      <c r="I33" s="7">
        <f t="shared" si="4"/>
        <v>0</v>
      </c>
      <c r="J33" s="56">
        <v>2</v>
      </c>
      <c r="K33" s="56">
        <v>1.8</v>
      </c>
      <c r="L33" s="7">
        <f t="shared" si="5"/>
        <v>198</v>
      </c>
      <c r="M33" s="56"/>
      <c r="O33" s="7">
        <f t="shared" si="6"/>
        <v>0</v>
      </c>
      <c r="P33" s="56"/>
      <c r="R33" s="7">
        <f t="shared" si="7"/>
        <v>0</v>
      </c>
      <c r="S33" s="56"/>
      <c r="U33" s="7">
        <f t="shared" si="8"/>
        <v>0</v>
      </c>
      <c r="X33" s="7">
        <f t="shared" si="9"/>
        <v>0</v>
      </c>
      <c r="AA33" s="7">
        <f t="shared" si="10"/>
        <v>0</v>
      </c>
      <c r="AD33" s="7">
        <f t="shared" si="11"/>
        <v>0</v>
      </c>
      <c r="AG33" s="7">
        <f t="shared" si="12"/>
        <v>0</v>
      </c>
      <c r="AH33" s="56"/>
      <c r="AI33" s="56"/>
      <c r="AJ33" s="56">
        <f t="shared" si="13"/>
        <v>0</v>
      </c>
      <c r="AM33" s="7">
        <f t="shared" si="14"/>
        <v>0</v>
      </c>
      <c r="AN33" s="56"/>
      <c r="AO33" s="56"/>
      <c r="AP33" s="7">
        <f t="shared" si="15"/>
        <v>0</v>
      </c>
      <c r="AQ33" s="56"/>
      <c r="AR33" s="56"/>
      <c r="AS33" s="7">
        <f t="shared" si="16"/>
        <v>0</v>
      </c>
      <c r="AV33" s="7">
        <f t="shared" si="17"/>
        <v>0</v>
      </c>
      <c r="AX33" s="56"/>
      <c r="AY33" s="7">
        <f t="shared" si="18"/>
        <v>0</v>
      </c>
      <c r="BB33" s="7">
        <f t="shared" si="19"/>
        <v>0</v>
      </c>
      <c r="BE33" s="7">
        <f t="shared" si="20"/>
        <v>0</v>
      </c>
      <c r="BF33" s="39"/>
      <c r="BG33" s="56"/>
      <c r="BH33" s="7">
        <f t="shared" si="21"/>
        <v>0</v>
      </c>
      <c r="BI33" s="56"/>
      <c r="BJ33" s="56"/>
      <c r="BK33" s="7">
        <f t="shared" si="22"/>
        <v>0</v>
      </c>
      <c r="BL33" s="136">
        <v>39</v>
      </c>
      <c r="BM33" s="47">
        <v>30</v>
      </c>
      <c r="BN33" s="132">
        <v>58</v>
      </c>
    </row>
    <row r="34" spans="1:66">
      <c r="A34" s="122">
        <v>40</v>
      </c>
      <c r="B34" s="4" t="s">
        <v>20</v>
      </c>
      <c r="C34" s="60">
        <f t="shared" si="0"/>
        <v>180</v>
      </c>
      <c r="D34" s="71">
        <f t="shared" si="1"/>
        <v>0</v>
      </c>
      <c r="E34" s="36">
        <f t="shared" si="2"/>
        <v>1</v>
      </c>
      <c r="F34" s="90">
        <f t="shared" si="3"/>
        <v>0</v>
      </c>
      <c r="G34" s="56"/>
      <c r="I34" s="7">
        <f t="shared" si="4"/>
        <v>0</v>
      </c>
      <c r="J34" s="56"/>
      <c r="L34" s="7">
        <f t="shared" si="5"/>
        <v>0</v>
      </c>
      <c r="M34" s="56"/>
      <c r="O34" s="7">
        <f t="shared" si="6"/>
        <v>0</v>
      </c>
      <c r="P34" s="56"/>
      <c r="R34" s="7">
        <f t="shared" si="7"/>
        <v>0</v>
      </c>
      <c r="S34" s="56"/>
      <c r="U34" s="7">
        <f t="shared" si="8"/>
        <v>0</v>
      </c>
      <c r="V34" s="56">
        <v>6</v>
      </c>
      <c r="W34" s="56">
        <v>1</v>
      </c>
      <c r="X34" s="7">
        <f t="shared" si="9"/>
        <v>180</v>
      </c>
      <c r="AA34" s="7">
        <f t="shared" si="10"/>
        <v>0</v>
      </c>
      <c r="AD34" s="7">
        <f t="shared" si="11"/>
        <v>0</v>
      </c>
      <c r="AG34" s="7">
        <f t="shared" si="12"/>
        <v>0</v>
      </c>
      <c r="AH34" s="56"/>
      <c r="AI34" s="56"/>
      <c r="AJ34" s="56">
        <f t="shared" si="13"/>
        <v>0</v>
      </c>
      <c r="AM34" s="7">
        <f t="shared" si="14"/>
        <v>0</v>
      </c>
      <c r="AN34" s="56"/>
      <c r="AO34" s="56"/>
      <c r="AP34" s="7">
        <f t="shared" si="15"/>
        <v>0</v>
      </c>
      <c r="AQ34" s="56"/>
      <c r="AR34" s="56"/>
      <c r="AS34" s="7">
        <f t="shared" si="16"/>
        <v>0</v>
      </c>
      <c r="AV34" s="7">
        <f t="shared" si="17"/>
        <v>0</v>
      </c>
      <c r="AX34" s="56"/>
      <c r="AY34" s="7">
        <f t="shared" si="18"/>
        <v>0</v>
      </c>
      <c r="BB34" s="7">
        <f t="shared" si="19"/>
        <v>0</v>
      </c>
      <c r="BE34" s="7">
        <f t="shared" si="20"/>
        <v>0</v>
      </c>
      <c r="BF34" s="39"/>
      <c r="BG34" s="56"/>
      <c r="BH34" s="7">
        <f t="shared" si="21"/>
        <v>0</v>
      </c>
      <c r="BI34" s="56"/>
      <c r="BJ34" s="56"/>
      <c r="BK34" s="7">
        <f t="shared" si="22"/>
        <v>0</v>
      </c>
      <c r="BL34" s="57">
        <v>40</v>
      </c>
      <c r="BM34" s="120">
        <v>31</v>
      </c>
      <c r="BN34" s="131">
        <v>26</v>
      </c>
    </row>
    <row r="35" spans="1:66">
      <c r="A35" s="123">
        <v>41</v>
      </c>
      <c r="B35" s="4" t="s">
        <v>18</v>
      </c>
      <c r="C35" s="60">
        <f t="shared" si="0"/>
        <v>168</v>
      </c>
      <c r="D35" s="71">
        <f t="shared" si="1"/>
        <v>0</v>
      </c>
      <c r="E35" s="36">
        <f t="shared" si="2"/>
        <v>0</v>
      </c>
      <c r="F35" s="90">
        <f t="shared" si="3"/>
        <v>0</v>
      </c>
      <c r="G35" s="56"/>
      <c r="I35" s="7">
        <f t="shared" si="4"/>
        <v>0</v>
      </c>
      <c r="J35" s="56"/>
      <c r="L35" s="7">
        <f t="shared" si="5"/>
        <v>0</v>
      </c>
      <c r="M35" s="56"/>
      <c r="O35" s="7">
        <f t="shared" si="6"/>
        <v>0</v>
      </c>
      <c r="P35" s="56"/>
      <c r="R35" s="7">
        <f t="shared" si="7"/>
        <v>0</v>
      </c>
      <c r="S35" s="56">
        <v>1</v>
      </c>
      <c r="T35" s="56">
        <v>1.5</v>
      </c>
      <c r="U35" s="7">
        <f t="shared" si="8"/>
        <v>168</v>
      </c>
      <c r="X35" s="7">
        <f t="shared" si="9"/>
        <v>0</v>
      </c>
      <c r="AA35" s="7">
        <f t="shared" si="10"/>
        <v>0</v>
      </c>
      <c r="AD35" s="7">
        <f t="shared" si="11"/>
        <v>0</v>
      </c>
      <c r="AG35" s="7">
        <f t="shared" si="12"/>
        <v>0</v>
      </c>
      <c r="AH35" s="56"/>
      <c r="AI35" s="56"/>
      <c r="AJ35" s="56">
        <f t="shared" si="13"/>
        <v>0</v>
      </c>
      <c r="AM35" s="7">
        <f t="shared" si="14"/>
        <v>0</v>
      </c>
      <c r="AN35" s="56"/>
      <c r="AO35" s="56"/>
      <c r="AP35" s="7">
        <f t="shared" si="15"/>
        <v>0</v>
      </c>
      <c r="AQ35" s="56"/>
      <c r="AR35" s="56"/>
      <c r="AS35" s="7">
        <f t="shared" si="16"/>
        <v>0</v>
      </c>
      <c r="AV35" s="7">
        <f t="shared" si="17"/>
        <v>0</v>
      </c>
      <c r="AX35" s="56"/>
      <c r="AY35" s="7">
        <f t="shared" si="18"/>
        <v>0</v>
      </c>
      <c r="BB35" s="7">
        <f t="shared" si="19"/>
        <v>0</v>
      </c>
      <c r="BE35" s="7">
        <f t="shared" si="20"/>
        <v>0</v>
      </c>
      <c r="BF35" s="39"/>
      <c r="BG35" s="21"/>
      <c r="BH35" s="7">
        <f t="shared" si="21"/>
        <v>0</v>
      </c>
      <c r="BI35" s="21"/>
      <c r="BJ35" s="21"/>
      <c r="BK35" s="7">
        <f t="shared" si="22"/>
        <v>0</v>
      </c>
      <c r="BL35" s="137">
        <v>41</v>
      </c>
      <c r="BM35" s="47">
        <v>32</v>
      </c>
      <c r="BN35" s="132">
        <v>27</v>
      </c>
    </row>
    <row r="36" spans="1:66">
      <c r="A36" s="122">
        <v>43</v>
      </c>
      <c r="B36" s="4" t="s">
        <v>37</v>
      </c>
      <c r="C36" s="60">
        <f t="shared" ref="C36:C66" si="23">IF(COUNTIF(G36:BK36,"&gt;0")&gt;3,LARGE(G36:BK36,1)+LARGE(G36:BK36,2),MAX(G36:BK36))</f>
        <v>140.80000000000001</v>
      </c>
      <c r="D36" s="71">
        <f t="shared" ref="D36:D66" si="24">COUNTIF(G36:BK36,"=9")</f>
        <v>0</v>
      </c>
      <c r="E36" s="36">
        <f t="shared" ref="E36:E66" si="25">COUNTIF(G36:BK36,"=6")</f>
        <v>0</v>
      </c>
      <c r="F36" s="90">
        <f t="shared" ref="F36:F66" si="26">COUNTIF(G36:BK36,"=4")</f>
        <v>0</v>
      </c>
      <c r="G36" s="56"/>
      <c r="I36" s="7">
        <f t="shared" ref="I36:I66" si="27">G36*H36*I$1*I$2</f>
        <v>0</v>
      </c>
      <c r="J36" s="56"/>
      <c r="L36" s="7">
        <f t="shared" ref="L36:L66" si="28">J36*K36*L$1*L$2</f>
        <v>0</v>
      </c>
      <c r="M36" s="56"/>
      <c r="O36" s="7">
        <f t="shared" ref="O36:O66" si="29">M36*N36*O$1*O$2</f>
        <v>0</v>
      </c>
      <c r="P36" s="56"/>
      <c r="R36" s="7">
        <f t="shared" ref="R36:R66" si="30">P36*Q36*R$1*R$2</f>
        <v>0</v>
      </c>
      <c r="S36" s="56"/>
      <c r="U36" s="7">
        <f t="shared" ref="U36:U66" si="31">S36*T36*U$1*U$2</f>
        <v>0</v>
      </c>
      <c r="X36" s="7">
        <f t="shared" ref="X36:X66" si="32">V36*W36*X$1*X$2</f>
        <v>0</v>
      </c>
      <c r="AA36" s="7">
        <f t="shared" ref="AA36:AA66" si="33">Y36*Z36*AA$1*AA$2</f>
        <v>0</v>
      </c>
      <c r="AD36" s="7">
        <f t="shared" ref="AD36:AD66" si="34">AB36*AC36*AD$1*AD$2</f>
        <v>0</v>
      </c>
      <c r="AG36" s="7">
        <f t="shared" ref="AG36:AG66" si="35">AE36*AF36*AG$1*AG$2</f>
        <v>0</v>
      </c>
      <c r="AH36" s="56"/>
      <c r="AI36" s="56"/>
      <c r="AJ36" s="56">
        <f t="shared" si="13"/>
        <v>0</v>
      </c>
      <c r="AM36" s="7">
        <f t="shared" si="14"/>
        <v>0</v>
      </c>
      <c r="AN36" s="56">
        <v>1</v>
      </c>
      <c r="AO36" s="56">
        <v>2.2000000000000002</v>
      </c>
      <c r="AP36" s="7">
        <f t="shared" si="15"/>
        <v>140.80000000000001</v>
      </c>
      <c r="AQ36" s="56"/>
      <c r="AR36" s="56"/>
      <c r="AS36" s="7">
        <f t="shared" ref="AS36:AS66" si="36">AQ36*AR36*AS$1*AS$2</f>
        <v>0</v>
      </c>
      <c r="AV36" s="7">
        <f t="shared" ref="AV36:AV66" si="37">AT36*AU36*AV$1*AV$2</f>
        <v>0</v>
      </c>
      <c r="AX36" s="56"/>
      <c r="AY36" s="7">
        <f t="shared" ref="AY36:AY66" si="38">AW36*AX36*AY$1*AY$2</f>
        <v>0</v>
      </c>
      <c r="BB36" s="7">
        <f t="shared" ref="BB36:BB66" si="39">AZ36*BA36*BB$1*BB$2</f>
        <v>0</v>
      </c>
      <c r="BE36" s="7">
        <f t="shared" ref="BE36:BE66" si="40">BC36*BD36*BE$1*BE$2</f>
        <v>0</v>
      </c>
      <c r="BF36" s="39"/>
      <c r="BG36" s="56"/>
      <c r="BH36" s="7">
        <f t="shared" ref="BH36:BH66" si="41">BN36*BG36*BH$1*BH$2</f>
        <v>0</v>
      </c>
      <c r="BI36" s="56"/>
      <c r="BJ36" s="56"/>
      <c r="BK36" s="7">
        <f t="shared" ref="BK36:BK66" si="42">BI36*BJ36*BK$1*BK$2</f>
        <v>0</v>
      </c>
      <c r="BL36" s="136">
        <v>43</v>
      </c>
      <c r="BM36" s="47">
        <v>33</v>
      </c>
      <c r="BN36" s="131">
        <v>21</v>
      </c>
    </row>
    <row r="37" spans="1:66">
      <c r="A37" s="123">
        <v>44</v>
      </c>
      <c r="B37" s="4" t="s">
        <v>23</v>
      </c>
      <c r="C37" s="60">
        <f t="shared" si="23"/>
        <v>138</v>
      </c>
      <c r="D37" s="71">
        <f t="shared" si="24"/>
        <v>0</v>
      </c>
      <c r="E37" s="36">
        <f t="shared" si="25"/>
        <v>0</v>
      </c>
      <c r="F37" s="90">
        <f t="shared" si="26"/>
        <v>0</v>
      </c>
      <c r="G37" s="56"/>
      <c r="I37" s="7">
        <f t="shared" si="27"/>
        <v>0</v>
      </c>
      <c r="J37" s="56"/>
      <c r="L37" s="7">
        <f t="shared" si="28"/>
        <v>0</v>
      </c>
      <c r="M37" s="56"/>
      <c r="O37" s="7">
        <f t="shared" si="29"/>
        <v>0</v>
      </c>
      <c r="P37" s="56"/>
      <c r="R37" s="7">
        <f t="shared" si="30"/>
        <v>0</v>
      </c>
      <c r="S37" s="56"/>
      <c r="U37" s="7">
        <f t="shared" si="31"/>
        <v>0</v>
      </c>
      <c r="V37" s="56">
        <v>2</v>
      </c>
      <c r="W37" s="56">
        <v>2.2999999999999998</v>
      </c>
      <c r="X37" s="7">
        <f t="shared" si="32"/>
        <v>138</v>
      </c>
      <c r="AA37" s="7">
        <f t="shared" si="33"/>
        <v>0</v>
      </c>
      <c r="AD37" s="7">
        <f t="shared" si="34"/>
        <v>0</v>
      </c>
      <c r="AG37" s="7">
        <f t="shared" si="35"/>
        <v>0</v>
      </c>
      <c r="AH37" s="56"/>
      <c r="AI37" s="56"/>
      <c r="AJ37" s="56">
        <f t="shared" si="13"/>
        <v>0</v>
      </c>
      <c r="AM37" s="7">
        <f t="shared" si="14"/>
        <v>0</v>
      </c>
      <c r="AN37" s="56"/>
      <c r="AO37" s="56"/>
      <c r="AP37" s="7">
        <f t="shared" si="15"/>
        <v>0</v>
      </c>
      <c r="AQ37" s="56"/>
      <c r="AR37" s="56"/>
      <c r="AS37" s="7">
        <f t="shared" si="36"/>
        <v>0</v>
      </c>
      <c r="AV37" s="7">
        <f t="shared" si="37"/>
        <v>0</v>
      </c>
      <c r="AX37" s="56"/>
      <c r="AY37" s="7">
        <f t="shared" si="38"/>
        <v>0</v>
      </c>
      <c r="BB37" s="7">
        <f t="shared" si="39"/>
        <v>0</v>
      </c>
      <c r="BE37" s="7">
        <f t="shared" si="40"/>
        <v>0</v>
      </c>
      <c r="BF37" s="39"/>
      <c r="BG37" s="56"/>
      <c r="BH37" s="7">
        <f t="shared" si="41"/>
        <v>0</v>
      </c>
      <c r="BI37" s="56"/>
      <c r="BJ37" s="56"/>
      <c r="BK37" s="7">
        <f t="shared" si="42"/>
        <v>0</v>
      </c>
      <c r="BL37" s="57">
        <v>44</v>
      </c>
      <c r="BM37" s="120">
        <v>34</v>
      </c>
      <c r="BN37" s="132">
        <v>57</v>
      </c>
    </row>
    <row r="38" spans="1:66">
      <c r="A38" s="122">
        <v>46</v>
      </c>
      <c r="B38" s="4" t="s">
        <v>3</v>
      </c>
      <c r="C38" s="60">
        <f t="shared" si="23"/>
        <v>120</v>
      </c>
      <c r="D38" s="71">
        <f t="shared" si="24"/>
        <v>0</v>
      </c>
      <c r="E38" s="36">
        <f t="shared" si="25"/>
        <v>0</v>
      </c>
      <c r="F38" s="90">
        <f t="shared" si="26"/>
        <v>0</v>
      </c>
      <c r="G38" s="56">
        <v>2</v>
      </c>
      <c r="H38" s="56">
        <v>1</v>
      </c>
      <c r="I38" s="7">
        <f t="shared" si="27"/>
        <v>120</v>
      </c>
      <c r="J38" s="56"/>
      <c r="L38" s="7">
        <f t="shared" si="28"/>
        <v>0</v>
      </c>
      <c r="M38" s="56"/>
      <c r="O38" s="7">
        <f t="shared" si="29"/>
        <v>0</v>
      </c>
      <c r="P38" s="56"/>
      <c r="R38" s="7">
        <f t="shared" si="30"/>
        <v>0</v>
      </c>
      <c r="S38" s="56"/>
      <c r="U38" s="7">
        <f t="shared" si="31"/>
        <v>0</v>
      </c>
      <c r="X38" s="7">
        <f t="shared" si="32"/>
        <v>0</v>
      </c>
      <c r="AA38" s="7">
        <f t="shared" si="33"/>
        <v>0</v>
      </c>
      <c r="AD38" s="7">
        <f t="shared" si="34"/>
        <v>0</v>
      </c>
      <c r="AG38" s="7">
        <f t="shared" si="35"/>
        <v>0</v>
      </c>
      <c r="AH38" s="56"/>
      <c r="AI38" s="56"/>
      <c r="AJ38" s="56">
        <f t="shared" si="13"/>
        <v>0</v>
      </c>
      <c r="AM38" s="7">
        <f t="shared" si="14"/>
        <v>0</v>
      </c>
      <c r="AN38" s="56"/>
      <c r="AO38" s="56"/>
      <c r="AP38" s="7">
        <f t="shared" si="15"/>
        <v>0</v>
      </c>
      <c r="AQ38" s="56"/>
      <c r="AR38" s="56"/>
      <c r="AS38" s="7">
        <f t="shared" si="36"/>
        <v>0</v>
      </c>
      <c r="AV38" s="7">
        <f t="shared" si="37"/>
        <v>0</v>
      </c>
      <c r="AX38" s="56"/>
      <c r="AY38" s="7">
        <f t="shared" si="38"/>
        <v>0</v>
      </c>
      <c r="BB38" s="7">
        <f t="shared" si="39"/>
        <v>0</v>
      </c>
      <c r="BE38" s="7">
        <f t="shared" si="40"/>
        <v>0</v>
      </c>
      <c r="BF38" s="39"/>
      <c r="BG38" s="56"/>
      <c r="BH38" s="7">
        <f t="shared" si="41"/>
        <v>0</v>
      </c>
      <c r="BI38" s="56"/>
      <c r="BJ38" s="56"/>
      <c r="BK38" s="7">
        <f t="shared" si="42"/>
        <v>0</v>
      </c>
      <c r="BL38" s="57">
        <v>46</v>
      </c>
      <c r="BM38" s="120">
        <v>35</v>
      </c>
      <c r="BN38" s="131">
        <v>54</v>
      </c>
    </row>
    <row r="39" spans="1:66" s="25" customFormat="1">
      <c r="A39" s="122">
        <v>47</v>
      </c>
      <c r="B39" s="4" t="s">
        <v>28</v>
      </c>
      <c r="C39" s="60">
        <f t="shared" si="23"/>
        <v>114</v>
      </c>
      <c r="D39" s="71">
        <f t="shared" si="24"/>
        <v>0</v>
      </c>
      <c r="E39" s="36">
        <f t="shared" si="25"/>
        <v>0</v>
      </c>
      <c r="F39" s="90">
        <f t="shared" si="26"/>
        <v>0</v>
      </c>
      <c r="G39" s="56"/>
      <c r="H39" s="56"/>
      <c r="I39" s="7">
        <f t="shared" si="27"/>
        <v>0</v>
      </c>
      <c r="J39" s="56"/>
      <c r="K39" s="56"/>
      <c r="L39" s="7">
        <f t="shared" si="28"/>
        <v>0</v>
      </c>
      <c r="M39" s="56"/>
      <c r="N39" s="56"/>
      <c r="O39" s="7">
        <f t="shared" si="29"/>
        <v>0</v>
      </c>
      <c r="P39" s="56"/>
      <c r="Q39" s="56"/>
      <c r="R39" s="7">
        <f t="shared" si="30"/>
        <v>0</v>
      </c>
      <c r="S39" s="56"/>
      <c r="T39" s="56"/>
      <c r="U39" s="7">
        <f t="shared" si="31"/>
        <v>0</v>
      </c>
      <c r="V39" s="56"/>
      <c r="W39" s="56"/>
      <c r="X39" s="7">
        <f t="shared" si="32"/>
        <v>0</v>
      </c>
      <c r="Y39" s="56"/>
      <c r="Z39" s="56"/>
      <c r="AA39" s="7">
        <f t="shared" si="33"/>
        <v>0</v>
      </c>
      <c r="AB39" s="56">
        <v>3</v>
      </c>
      <c r="AC39" s="56">
        <v>1</v>
      </c>
      <c r="AD39" s="7">
        <f t="shared" si="34"/>
        <v>114</v>
      </c>
      <c r="AE39" s="56"/>
      <c r="AF39" s="56"/>
      <c r="AG39" s="7">
        <f t="shared" si="35"/>
        <v>0</v>
      </c>
      <c r="AH39" s="56"/>
      <c r="AI39" s="56"/>
      <c r="AJ39" s="56">
        <f t="shared" si="13"/>
        <v>0</v>
      </c>
      <c r="AK39" s="56"/>
      <c r="AL39" s="56"/>
      <c r="AM39" s="7">
        <f t="shared" si="14"/>
        <v>0</v>
      </c>
      <c r="AN39" s="56"/>
      <c r="AO39" s="56"/>
      <c r="AP39" s="7">
        <f t="shared" si="15"/>
        <v>0</v>
      </c>
      <c r="AQ39" s="56"/>
      <c r="AR39" s="56"/>
      <c r="AS39" s="7">
        <f t="shared" si="36"/>
        <v>0</v>
      </c>
      <c r="AT39" s="56"/>
      <c r="AU39" s="56"/>
      <c r="AV39" s="7">
        <f t="shared" si="37"/>
        <v>0</v>
      </c>
      <c r="AW39" s="56"/>
      <c r="AX39" s="56"/>
      <c r="AY39" s="7">
        <f t="shared" si="38"/>
        <v>0</v>
      </c>
      <c r="AZ39" s="56"/>
      <c r="BA39" s="56"/>
      <c r="BB39" s="7">
        <f t="shared" si="39"/>
        <v>0</v>
      </c>
      <c r="BC39" s="56"/>
      <c r="BD39" s="56"/>
      <c r="BE39" s="7">
        <f t="shared" si="40"/>
        <v>0</v>
      </c>
      <c r="BF39" s="39"/>
      <c r="BG39" s="56"/>
      <c r="BH39" s="7">
        <f t="shared" si="41"/>
        <v>0</v>
      </c>
      <c r="BI39" s="56"/>
      <c r="BJ39" s="56"/>
      <c r="BK39" s="7">
        <f t="shared" si="42"/>
        <v>0</v>
      </c>
      <c r="BL39" s="136">
        <v>47</v>
      </c>
      <c r="BM39" s="47">
        <v>36</v>
      </c>
      <c r="BN39" s="132">
        <v>60</v>
      </c>
    </row>
    <row r="40" spans="1:66">
      <c r="A40" s="123">
        <v>48</v>
      </c>
      <c r="B40" s="4" t="s">
        <v>29</v>
      </c>
      <c r="C40" s="60">
        <f t="shared" si="23"/>
        <v>114</v>
      </c>
      <c r="D40" s="71">
        <f t="shared" si="24"/>
        <v>0</v>
      </c>
      <c r="E40" s="36">
        <f t="shared" si="25"/>
        <v>0</v>
      </c>
      <c r="F40" s="90">
        <f t="shared" si="26"/>
        <v>0</v>
      </c>
      <c r="G40" s="56"/>
      <c r="I40" s="7">
        <f t="shared" si="27"/>
        <v>0</v>
      </c>
      <c r="J40" s="56"/>
      <c r="L40" s="7">
        <f t="shared" si="28"/>
        <v>0</v>
      </c>
      <c r="M40" s="56"/>
      <c r="O40" s="7">
        <f t="shared" si="29"/>
        <v>0</v>
      </c>
      <c r="P40" s="56"/>
      <c r="R40" s="7">
        <f t="shared" si="30"/>
        <v>0</v>
      </c>
      <c r="S40" s="56"/>
      <c r="U40" s="7">
        <f t="shared" si="31"/>
        <v>0</v>
      </c>
      <c r="X40" s="7">
        <f t="shared" si="32"/>
        <v>0</v>
      </c>
      <c r="AA40" s="7">
        <f t="shared" si="33"/>
        <v>0</v>
      </c>
      <c r="AB40" s="56">
        <v>2</v>
      </c>
      <c r="AC40" s="56">
        <v>1.5</v>
      </c>
      <c r="AD40" s="7">
        <f t="shared" si="34"/>
        <v>114</v>
      </c>
      <c r="AG40" s="7">
        <f t="shared" si="35"/>
        <v>0</v>
      </c>
      <c r="AH40" s="56"/>
      <c r="AI40" s="56"/>
      <c r="AJ40" s="56">
        <f t="shared" si="13"/>
        <v>0</v>
      </c>
      <c r="AM40" s="7">
        <f t="shared" si="14"/>
        <v>0</v>
      </c>
      <c r="AN40" s="56"/>
      <c r="AO40" s="56"/>
      <c r="AP40" s="7">
        <f t="shared" si="15"/>
        <v>0</v>
      </c>
      <c r="AQ40" s="56"/>
      <c r="AR40" s="56"/>
      <c r="AS40" s="7">
        <f t="shared" si="36"/>
        <v>0</v>
      </c>
      <c r="AV40" s="7">
        <f t="shared" si="37"/>
        <v>0</v>
      </c>
      <c r="AX40" s="56"/>
      <c r="AY40" s="7">
        <f t="shared" si="38"/>
        <v>0</v>
      </c>
      <c r="BB40" s="7">
        <f t="shared" si="39"/>
        <v>0</v>
      </c>
      <c r="BE40" s="7">
        <f t="shared" si="40"/>
        <v>0</v>
      </c>
      <c r="BF40" s="39"/>
      <c r="BG40" s="56"/>
      <c r="BH40" s="7">
        <f t="shared" si="41"/>
        <v>0</v>
      </c>
      <c r="BI40" s="56"/>
      <c r="BJ40" s="56"/>
      <c r="BK40" s="7">
        <f t="shared" si="42"/>
        <v>0</v>
      </c>
      <c r="BL40" s="57">
        <v>48</v>
      </c>
      <c r="BM40" s="120">
        <v>37</v>
      </c>
      <c r="BN40" s="131">
        <v>56</v>
      </c>
    </row>
    <row r="41" spans="1:66">
      <c r="A41" s="123">
        <v>49</v>
      </c>
      <c r="B41" s="4" t="s">
        <v>4</v>
      </c>
      <c r="C41" s="60">
        <f t="shared" si="23"/>
        <v>108</v>
      </c>
      <c r="D41" s="71">
        <f t="shared" si="24"/>
        <v>0</v>
      </c>
      <c r="E41" s="36">
        <f t="shared" si="25"/>
        <v>0</v>
      </c>
      <c r="F41" s="90">
        <f t="shared" si="26"/>
        <v>0</v>
      </c>
      <c r="G41" s="56">
        <v>1</v>
      </c>
      <c r="H41" s="56">
        <v>1.8</v>
      </c>
      <c r="I41" s="7">
        <f t="shared" si="27"/>
        <v>108</v>
      </c>
      <c r="J41" s="56"/>
      <c r="L41" s="7">
        <f t="shared" si="28"/>
        <v>0</v>
      </c>
      <c r="M41" s="56"/>
      <c r="O41" s="7">
        <f t="shared" si="29"/>
        <v>0</v>
      </c>
      <c r="P41" s="56"/>
      <c r="R41" s="7">
        <f t="shared" si="30"/>
        <v>0</v>
      </c>
      <c r="S41" s="56"/>
      <c r="U41" s="7">
        <f t="shared" si="31"/>
        <v>0</v>
      </c>
      <c r="X41" s="7">
        <f t="shared" si="32"/>
        <v>0</v>
      </c>
      <c r="AA41" s="7">
        <f t="shared" si="33"/>
        <v>0</v>
      </c>
      <c r="AD41" s="7">
        <f t="shared" si="34"/>
        <v>0</v>
      </c>
      <c r="AG41" s="7">
        <f t="shared" si="35"/>
        <v>0</v>
      </c>
      <c r="AH41" s="56"/>
      <c r="AI41" s="56"/>
      <c r="AJ41" s="56">
        <f t="shared" si="13"/>
        <v>0</v>
      </c>
      <c r="AM41" s="7">
        <f t="shared" si="14"/>
        <v>0</v>
      </c>
      <c r="AN41" s="56"/>
      <c r="AO41" s="56"/>
      <c r="AP41" s="7">
        <f t="shared" si="15"/>
        <v>0</v>
      </c>
      <c r="AQ41" s="56"/>
      <c r="AR41" s="56"/>
      <c r="AS41" s="7">
        <f t="shared" si="36"/>
        <v>0</v>
      </c>
      <c r="AV41" s="7">
        <f t="shared" si="37"/>
        <v>0</v>
      </c>
      <c r="AX41" s="56"/>
      <c r="AY41" s="7">
        <f t="shared" si="38"/>
        <v>0</v>
      </c>
      <c r="BB41" s="7">
        <f t="shared" si="39"/>
        <v>0</v>
      </c>
      <c r="BE41" s="7">
        <f t="shared" si="40"/>
        <v>0</v>
      </c>
      <c r="BF41" s="39"/>
      <c r="BG41" s="56"/>
      <c r="BH41" s="16">
        <f t="shared" si="41"/>
        <v>0</v>
      </c>
      <c r="BI41" s="56"/>
      <c r="BJ41" s="56"/>
      <c r="BK41" s="16">
        <f t="shared" si="42"/>
        <v>0</v>
      </c>
      <c r="BL41" s="136">
        <v>49</v>
      </c>
      <c r="BM41" s="47">
        <v>38</v>
      </c>
      <c r="BN41" s="132">
        <v>62</v>
      </c>
    </row>
    <row r="42" spans="1:66" ht="14.25" customHeight="1">
      <c r="A42" s="123">
        <v>50</v>
      </c>
      <c r="B42" s="4" t="s">
        <v>30</v>
      </c>
      <c r="C42" s="60">
        <f t="shared" si="23"/>
        <v>87.399999999999991</v>
      </c>
      <c r="D42" s="71">
        <f t="shared" si="24"/>
        <v>0</v>
      </c>
      <c r="E42" s="36">
        <f t="shared" si="25"/>
        <v>0</v>
      </c>
      <c r="F42" s="90">
        <f t="shared" si="26"/>
        <v>0</v>
      </c>
      <c r="G42" s="56"/>
      <c r="I42" s="7">
        <f t="shared" si="27"/>
        <v>0</v>
      </c>
      <c r="J42" s="56"/>
      <c r="L42" s="7">
        <f t="shared" si="28"/>
        <v>0</v>
      </c>
      <c r="M42" s="56"/>
      <c r="O42" s="7">
        <f t="shared" si="29"/>
        <v>0</v>
      </c>
      <c r="P42" s="56"/>
      <c r="R42" s="7">
        <f t="shared" si="30"/>
        <v>0</v>
      </c>
      <c r="S42" s="56"/>
      <c r="U42" s="7">
        <f t="shared" si="31"/>
        <v>0</v>
      </c>
      <c r="X42" s="7">
        <f t="shared" si="32"/>
        <v>0</v>
      </c>
      <c r="AA42" s="7">
        <f t="shared" si="33"/>
        <v>0</v>
      </c>
      <c r="AB42" s="56">
        <v>1</v>
      </c>
      <c r="AC42" s="56">
        <v>2.2999999999999998</v>
      </c>
      <c r="AD42" s="7">
        <f t="shared" si="34"/>
        <v>87.399999999999991</v>
      </c>
      <c r="AG42" s="7">
        <f t="shared" si="35"/>
        <v>0</v>
      </c>
      <c r="AH42" s="56"/>
      <c r="AI42" s="56"/>
      <c r="AJ42" s="56">
        <f t="shared" si="13"/>
        <v>0</v>
      </c>
      <c r="AM42" s="7">
        <f t="shared" si="14"/>
        <v>0</v>
      </c>
      <c r="AN42" s="56"/>
      <c r="AO42" s="56"/>
      <c r="AP42" s="7">
        <f t="shared" si="15"/>
        <v>0</v>
      </c>
      <c r="AQ42" s="56"/>
      <c r="AR42" s="56"/>
      <c r="AS42" s="7">
        <f t="shared" si="36"/>
        <v>0</v>
      </c>
      <c r="AV42" s="7">
        <f t="shared" si="37"/>
        <v>0</v>
      </c>
      <c r="AX42" s="56"/>
      <c r="AY42" s="7">
        <f t="shared" si="38"/>
        <v>0</v>
      </c>
      <c r="BB42" s="7">
        <f t="shared" si="39"/>
        <v>0</v>
      </c>
      <c r="BE42" s="7">
        <f t="shared" si="40"/>
        <v>0</v>
      </c>
      <c r="BF42" s="39"/>
      <c r="BG42" s="56"/>
      <c r="BH42" s="7">
        <f t="shared" si="41"/>
        <v>0</v>
      </c>
      <c r="BI42" s="56"/>
      <c r="BJ42" s="56"/>
      <c r="BK42" s="7">
        <f t="shared" si="42"/>
        <v>0</v>
      </c>
      <c r="BL42" s="57">
        <v>50</v>
      </c>
      <c r="BM42" s="120">
        <v>39</v>
      </c>
      <c r="BN42" s="131">
        <v>30</v>
      </c>
    </row>
    <row r="43" spans="1:66">
      <c r="A43" s="122">
        <v>51</v>
      </c>
      <c r="B43" s="4" t="s">
        <v>24</v>
      </c>
      <c r="C43" s="60">
        <f t="shared" si="23"/>
        <v>75</v>
      </c>
      <c r="D43" s="71">
        <f t="shared" si="24"/>
        <v>0</v>
      </c>
      <c r="E43" s="36">
        <f t="shared" si="25"/>
        <v>0</v>
      </c>
      <c r="F43" s="90">
        <f t="shared" si="26"/>
        <v>0</v>
      </c>
      <c r="G43" s="56"/>
      <c r="I43" s="7">
        <f t="shared" si="27"/>
        <v>0</v>
      </c>
      <c r="J43" s="56"/>
      <c r="L43" s="7">
        <f t="shared" si="28"/>
        <v>0</v>
      </c>
      <c r="M43" s="56"/>
      <c r="O43" s="7">
        <f t="shared" si="29"/>
        <v>0</v>
      </c>
      <c r="P43" s="56"/>
      <c r="R43" s="7">
        <f t="shared" si="30"/>
        <v>0</v>
      </c>
      <c r="S43" s="56"/>
      <c r="U43" s="7">
        <f t="shared" si="31"/>
        <v>0</v>
      </c>
      <c r="V43" s="56">
        <v>1</v>
      </c>
      <c r="W43" s="56">
        <v>2.5</v>
      </c>
      <c r="X43" s="7">
        <f t="shared" si="32"/>
        <v>75</v>
      </c>
      <c r="AA43" s="7">
        <f t="shared" si="33"/>
        <v>0</v>
      </c>
      <c r="AD43" s="7">
        <f t="shared" si="34"/>
        <v>0</v>
      </c>
      <c r="AG43" s="7">
        <f t="shared" si="35"/>
        <v>0</v>
      </c>
      <c r="AH43" s="56"/>
      <c r="AI43" s="56"/>
      <c r="AJ43" s="56"/>
      <c r="AN43" s="56"/>
      <c r="AO43" s="56"/>
      <c r="AQ43" s="56"/>
      <c r="AR43" s="56"/>
      <c r="AS43" s="7">
        <f t="shared" si="36"/>
        <v>0</v>
      </c>
      <c r="AV43" s="7">
        <f t="shared" si="37"/>
        <v>0</v>
      </c>
      <c r="AX43" s="56"/>
      <c r="AY43" s="7">
        <f t="shared" si="38"/>
        <v>0</v>
      </c>
      <c r="BB43" s="7">
        <f t="shared" si="39"/>
        <v>0</v>
      </c>
      <c r="BE43" s="7">
        <f t="shared" si="40"/>
        <v>0</v>
      </c>
      <c r="BF43" s="39"/>
      <c r="BG43" s="56"/>
      <c r="BH43" s="7">
        <f t="shared" si="41"/>
        <v>0</v>
      </c>
      <c r="BI43" s="56"/>
      <c r="BJ43" s="56"/>
      <c r="BK43" s="7">
        <f t="shared" si="42"/>
        <v>0</v>
      </c>
      <c r="BL43" s="136">
        <v>51</v>
      </c>
      <c r="BM43" s="47">
        <v>40</v>
      </c>
      <c r="BN43" s="132">
        <v>31</v>
      </c>
    </row>
    <row r="44" spans="1:66" s="25" customFormat="1">
      <c r="A44" s="123">
        <v>52</v>
      </c>
      <c r="B44" s="4" t="s">
        <v>8</v>
      </c>
      <c r="C44" s="126">
        <f t="shared" si="23"/>
        <v>66</v>
      </c>
      <c r="D44" s="71">
        <f t="shared" si="24"/>
        <v>0</v>
      </c>
      <c r="E44" s="36">
        <f t="shared" si="25"/>
        <v>0</v>
      </c>
      <c r="F44" s="90">
        <f t="shared" si="26"/>
        <v>0</v>
      </c>
      <c r="G44" s="56"/>
      <c r="H44" s="56"/>
      <c r="I44" s="7">
        <f t="shared" si="27"/>
        <v>0</v>
      </c>
      <c r="J44" s="56">
        <v>1</v>
      </c>
      <c r="K44" s="56">
        <v>1.2</v>
      </c>
      <c r="L44" s="7">
        <f t="shared" si="28"/>
        <v>66</v>
      </c>
      <c r="M44" s="56"/>
      <c r="N44" s="56"/>
      <c r="O44" s="7">
        <f t="shared" si="29"/>
        <v>0</v>
      </c>
      <c r="P44" s="56"/>
      <c r="Q44" s="56"/>
      <c r="R44" s="7">
        <f t="shared" si="30"/>
        <v>0</v>
      </c>
      <c r="S44" s="56"/>
      <c r="T44" s="56"/>
      <c r="U44" s="7">
        <f t="shared" si="31"/>
        <v>0</v>
      </c>
      <c r="V44" s="56"/>
      <c r="W44" s="56"/>
      <c r="X44" s="7">
        <f t="shared" si="32"/>
        <v>0</v>
      </c>
      <c r="Y44" s="56"/>
      <c r="Z44" s="56"/>
      <c r="AA44" s="7">
        <f t="shared" si="33"/>
        <v>0</v>
      </c>
      <c r="AB44" s="56"/>
      <c r="AC44" s="56"/>
      <c r="AD44" s="7">
        <f t="shared" si="34"/>
        <v>0</v>
      </c>
      <c r="AE44" s="56"/>
      <c r="AF44" s="56"/>
      <c r="AG44" s="7">
        <f t="shared" si="35"/>
        <v>0</v>
      </c>
      <c r="AH44" s="56"/>
      <c r="AI44" s="56"/>
      <c r="AJ44" s="56">
        <f t="shared" ref="AJ44:AJ66" si="43">AH44*AI44*AJ$1*AJ$2</f>
        <v>0</v>
      </c>
      <c r="AK44" s="56"/>
      <c r="AL44" s="56"/>
      <c r="AM44" s="7">
        <f t="shared" ref="AM44:AM66" si="44">AK44*AL44*AM$1*AM$2</f>
        <v>0</v>
      </c>
      <c r="AN44" s="56"/>
      <c r="AO44" s="56"/>
      <c r="AP44" s="7">
        <f t="shared" ref="AP44:AP66" si="45">AN44*AO44*AP$1*AP$2</f>
        <v>0</v>
      </c>
      <c r="AQ44" s="56"/>
      <c r="AR44" s="56"/>
      <c r="AS44" s="7">
        <f t="shared" si="36"/>
        <v>0</v>
      </c>
      <c r="AT44" s="56"/>
      <c r="AU44" s="56"/>
      <c r="AV44" s="7">
        <f t="shared" si="37"/>
        <v>0</v>
      </c>
      <c r="AW44" s="56"/>
      <c r="AX44" s="56"/>
      <c r="AY44" s="7">
        <f t="shared" si="38"/>
        <v>0</v>
      </c>
      <c r="AZ44" s="56"/>
      <c r="BA44" s="56"/>
      <c r="BB44" s="7">
        <f t="shared" si="39"/>
        <v>0</v>
      </c>
      <c r="BC44" s="56"/>
      <c r="BD44" s="56"/>
      <c r="BE44" s="7">
        <f t="shared" si="40"/>
        <v>0</v>
      </c>
      <c r="BF44" s="39"/>
      <c r="BG44" s="56"/>
      <c r="BH44" s="7">
        <f t="shared" si="41"/>
        <v>0</v>
      </c>
      <c r="BI44" s="56"/>
      <c r="BJ44" s="56"/>
      <c r="BK44" s="7">
        <f t="shared" si="42"/>
        <v>0</v>
      </c>
      <c r="BL44" s="57">
        <v>52</v>
      </c>
      <c r="BM44" s="120">
        <v>41</v>
      </c>
      <c r="BN44" s="131">
        <v>32</v>
      </c>
    </row>
    <row r="45" spans="1:66">
      <c r="A45" s="122">
        <v>53</v>
      </c>
      <c r="B45" s="31" t="s">
        <v>123</v>
      </c>
      <c r="C45" s="60">
        <f t="shared" si="23"/>
        <v>0</v>
      </c>
      <c r="D45" s="71">
        <f t="shared" si="24"/>
        <v>0</v>
      </c>
      <c r="E45" s="36">
        <f t="shared" si="25"/>
        <v>0</v>
      </c>
      <c r="F45" s="90">
        <f t="shared" si="26"/>
        <v>0</v>
      </c>
      <c r="G45" s="56"/>
      <c r="I45" s="7">
        <f t="shared" si="27"/>
        <v>0</v>
      </c>
      <c r="J45" s="56"/>
      <c r="L45" s="7">
        <f t="shared" si="28"/>
        <v>0</v>
      </c>
      <c r="M45" s="56"/>
      <c r="O45" s="7">
        <f t="shared" si="29"/>
        <v>0</v>
      </c>
      <c r="P45" s="56"/>
      <c r="R45" s="7">
        <f t="shared" si="30"/>
        <v>0</v>
      </c>
      <c r="S45" s="56"/>
      <c r="U45" s="7">
        <f t="shared" si="31"/>
        <v>0</v>
      </c>
      <c r="X45" s="7">
        <f t="shared" si="32"/>
        <v>0</v>
      </c>
      <c r="AA45" s="7">
        <f t="shared" si="33"/>
        <v>0</v>
      </c>
      <c r="AD45" s="7">
        <f t="shared" si="34"/>
        <v>0</v>
      </c>
      <c r="AG45" s="7">
        <f t="shared" si="35"/>
        <v>0</v>
      </c>
      <c r="AH45" s="56"/>
      <c r="AI45" s="56"/>
      <c r="AJ45" s="56">
        <f t="shared" si="43"/>
        <v>0</v>
      </c>
      <c r="AM45" s="7">
        <f t="shared" si="44"/>
        <v>0</v>
      </c>
      <c r="AN45" s="56"/>
      <c r="AO45" s="56"/>
      <c r="AP45" s="7">
        <f t="shared" si="45"/>
        <v>0</v>
      </c>
      <c r="AQ45" s="56"/>
      <c r="AR45" s="56"/>
      <c r="AS45" s="7">
        <f t="shared" si="36"/>
        <v>0</v>
      </c>
      <c r="AV45" s="7">
        <f t="shared" si="37"/>
        <v>0</v>
      </c>
      <c r="AX45" s="56"/>
      <c r="AY45" s="7">
        <f t="shared" si="38"/>
        <v>0</v>
      </c>
      <c r="BB45" s="7">
        <f t="shared" si="39"/>
        <v>0</v>
      </c>
      <c r="BE45" s="7">
        <f t="shared" si="40"/>
        <v>0</v>
      </c>
      <c r="BF45" s="39"/>
      <c r="BG45" s="56"/>
      <c r="BH45" s="7">
        <f t="shared" si="41"/>
        <v>0</v>
      </c>
      <c r="BI45" s="56"/>
      <c r="BJ45" s="56"/>
      <c r="BK45" s="7">
        <f t="shared" si="42"/>
        <v>0</v>
      </c>
      <c r="BL45" s="136">
        <v>53</v>
      </c>
      <c r="BM45" s="47">
        <v>42</v>
      </c>
      <c r="BN45" s="132">
        <v>63</v>
      </c>
    </row>
    <row r="46" spans="1:66">
      <c r="A46" s="122">
        <v>54</v>
      </c>
      <c r="B46" s="4" t="s">
        <v>110</v>
      </c>
      <c r="C46" s="60">
        <f t="shared" si="23"/>
        <v>0</v>
      </c>
      <c r="D46" s="71">
        <f t="shared" si="24"/>
        <v>0</v>
      </c>
      <c r="E46" s="36">
        <f t="shared" si="25"/>
        <v>0</v>
      </c>
      <c r="F46" s="90">
        <f t="shared" si="26"/>
        <v>0</v>
      </c>
      <c r="G46" s="56"/>
      <c r="I46" s="7">
        <f t="shared" si="27"/>
        <v>0</v>
      </c>
      <c r="J46" s="56"/>
      <c r="L46" s="7">
        <f t="shared" si="28"/>
        <v>0</v>
      </c>
      <c r="M46" s="56"/>
      <c r="O46" s="7">
        <f t="shared" si="29"/>
        <v>0</v>
      </c>
      <c r="P46" s="56"/>
      <c r="R46" s="7">
        <f t="shared" si="30"/>
        <v>0</v>
      </c>
      <c r="S46" s="56"/>
      <c r="U46" s="7">
        <f t="shared" si="31"/>
        <v>0</v>
      </c>
      <c r="X46" s="7">
        <f t="shared" si="32"/>
        <v>0</v>
      </c>
      <c r="AA46" s="7">
        <f t="shared" si="33"/>
        <v>0</v>
      </c>
      <c r="AD46" s="7">
        <f t="shared" si="34"/>
        <v>0</v>
      </c>
      <c r="AG46" s="7">
        <f t="shared" si="35"/>
        <v>0</v>
      </c>
      <c r="AH46" s="56"/>
      <c r="AI46" s="56"/>
      <c r="AJ46" s="56">
        <f t="shared" si="43"/>
        <v>0</v>
      </c>
      <c r="AM46" s="7">
        <f t="shared" si="44"/>
        <v>0</v>
      </c>
      <c r="AN46" s="56"/>
      <c r="AO46" s="56"/>
      <c r="AP46" s="7">
        <f t="shared" si="45"/>
        <v>0</v>
      </c>
      <c r="AQ46" s="56"/>
      <c r="AR46" s="56"/>
      <c r="AS46" s="7">
        <f t="shared" si="36"/>
        <v>0</v>
      </c>
      <c r="AV46" s="7">
        <f t="shared" si="37"/>
        <v>0</v>
      </c>
      <c r="AX46" s="56"/>
      <c r="AY46" s="7">
        <f t="shared" si="38"/>
        <v>0</v>
      </c>
      <c r="BB46" s="7">
        <f t="shared" si="39"/>
        <v>0</v>
      </c>
      <c r="BE46" s="7">
        <f t="shared" si="40"/>
        <v>0</v>
      </c>
      <c r="BF46" s="39"/>
      <c r="BG46" s="56"/>
      <c r="BH46" s="7">
        <f t="shared" si="41"/>
        <v>0</v>
      </c>
      <c r="BI46" s="56"/>
      <c r="BJ46" s="56"/>
      <c r="BK46" s="7">
        <f t="shared" si="42"/>
        <v>0</v>
      </c>
      <c r="BL46" s="57">
        <v>54</v>
      </c>
      <c r="BM46" s="120">
        <v>43</v>
      </c>
      <c r="BN46" s="131">
        <v>33</v>
      </c>
    </row>
    <row r="47" spans="1:66">
      <c r="A47" s="123">
        <v>55</v>
      </c>
      <c r="B47" s="4" t="s">
        <v>111</v>
      </c>
      <c r="C47" s="60">
        <f t="shared" si="23"/>
        <v>0</v>
      </c>
      <c r="D47" s="71">
        <f t="shared" si="24"/>
        <v>0</v>
      </c>
      <c r="E47" s="36">
        <f t="shared" si="25"/>
        <v>0</v>
      </c>
      <c r="F47" s="90">
        <f t="shared" si="26"/>
        <v>0</v>
      </c>
      <c r="G47" s="56"/>
      <c r="I47" s="7">
        <f t="shared" si="27"/>
        <v>0</v>
      </c>
      <c r="J47" s="56"/>
      <c r="L47" s="7">
        <f t="shared" si="28"/>
        <v>0</v>
      </c>
      <c r="M47" s="56"/>
      <c r="O47" s="7">
        <f t="shared" si="29"/>
        <v>0</v>
      </c>
      <c r="P47" s="56"/>
      <c r="R47" s="7">
        <f t="shared" si="30"/>
        <v>0</v>
      </c>
      <c r="S47" s="56"/>
      <c r="U47" s="7">
        <f t="shared" si="31"/>
        <v>0</v>
      </c>
      <c r="X47" s="7">
        <f t="shared" si="32"/>
        <v>0</v>
      </c>
      <c r="AA47" s="7">
        <f t="shared" si="33"/>
        <v>0</v>
      </c>
      <c r="AD47" s="7">
        <f t="shared" si="34"/>
        <v>0</v>
      </c>
      <c r="AG47" s="7">
        <f t="shared" si="35"/>
        <v>0</v>
      </c>
      <c r="AH47" s="56"/>
      <c r="AI47" s="56"/>
      <c r="AJ47" s="56">
        <f t="shared" si="43"/>
        <v>0</v>
      </c>
      <c r="AM47" s="7">
        <f t="shared" si="44"/>
        <v>0</v>
      </c>
      <c r="AN47" s="56"/>
      <c r="AO47" s="56"/>
      <c r="AP47" s="7">
        <f t="shared" si="45"/>
        <v>0</v>
      </c>
      <c r="AQ47" s="56"/>
      <c r="AR47" s="56"/>
      <c r="AS47" s="7">
        <f t="shared" si="36"/>
        <v>0</v>
      </c>
      <c r="AV47" s="7">
        <f t="shared" si="37"/>
        <v>0</v>
      </c>
      <c r="AX47" s="56"/>
      <c r="AY47" s="7">
        <f t="shared" si="38"/>
        <v>0</v>
      </c>
      <c r="BB47" s="7">
        <f t="shared" si="39"/>
        <v>0</v>
      </c>
      <c r="BE47" s="7">
        <f t="shared" si="40"/>
        <v>0</v>
      </c>
      <c r="BF47" s="39"/>
      <c r="BG47" s="56"/>
      <c r="BH47" s="7">
        <f t="shared" si="41"/>
        <v>0</v>
      </c>
      <c r="BI47" s="56"/>
      <c r="BJ47" s="56"/>
      <c r="BK47" s="7">
        <f t="shared" si="42"/>
        <v>0</v>
      </c>
      <c r="BL47" s="136">
        <v>55</v>
      </c>
      <c r="BM47" s="47">
        <v>44</v>
      </c>
      <c r="BN47" s="132">
        <v>34</v>
      </c>
    </row>
    <row r="48" spans="1:66">
      <c r="A48" s="122">
        <v>56</v>
      </c>
      <c r="B48" s="4" t="s">
        <v>112</v>
      </c>
      <c r="C48" s="60">
        <f t="shared" si="23"/>
        <v>0</v>
      </c>
      <c r="D48" s="71">
        <f t="shared" si="24"/>
        <v>0</v>
      </c>
      <c r="E48" s="36">
        <f t="shared" si="25"/>
        <v>0</v>
      </c>
      <c r="F48" s="90">
        <f t="shared" si="26"/>
        <v>0</v>
      </c>
      <c r="G48" s="56"/>
      <c r="I48" s="7">
        <f t="shared" si="27"/>
        <v>0</v>
      </c>
      <c r="J48" s="56"/>
      <c r="L48" s="7">
        <f t="shared" si="28"/>
        <v>0</v>
      </c>
      <c r="M48" s="56"/>
      <c r="O48" s="7">
        <f t="shared" si="29"/>
        <v>0</v>
      </c>
      <c r="P48" s="56"/>
      <c r="R48" s="7">
        <f t="shared" si="30"/>
        <v>0</v>
      </c>
      <c r="S48" s="56"/>
      <c r="U48" s="7">
        <f t="shared" si="31"/>
        <v>0</v>
      </c>
      <c r="X48" s="7">
        <f t="shared" si="32"/>
        <v>0</v>
      </c>
      <c r="AA48" s="7">
        <f t="shared" si="33"/>
        <v>0</v>
      </c>
      <c r="AD48" s="7">
        <f t="shared" si="34"/>
        <v>0</v>
      </c>
      <c r="AG48" s="7">
        <f t="shared" si="35"/>
        <v>0</v>
      </c>
      <c r="AH48" s="56"/>
      <c r="AI48" s="56"/>
      <c r="AJ48" s="56">
        <f t="shared" si="43"/>
        <v>0</v>
      </c>
      <c r="AM48" s="7">
        <f t="shared" si="44"/>
        <v>0</v>
      </c>
      <c r="AN48" s="56"/>
      <c r="AO48" s="56"/>
      <c r="AP48" s="7">
        <f t="shared" si="45"/>
        <v>0</v>
      </c>
      <c r="AQ48" s="56"/>
      <c r="AR48" s="56"/>
      <c r="AS48" s="7">
        <f t="shared" si="36"/>
        <v>0</v>
      </c>
      <c r="AV48" s="7">
        <f t="shared" si="37"/>
        <v>0</v>
      </c>
      <c r="AX48" s="56"/>
      <c r="AY48" s="7">
        <f t="shared" si="38"/>
        <v>0</v>
      </c>
      <c r="BB48" s="7">
        <f t="shared" si="39"/>
        <v>0</v>
      </c>
      <c r="BE48" s="7">
        <f t="shared" si="40"/>
        <v>0</v>
      </c>
      <c r="BF48" s="39"/>
      <c r="BG48" s="56"/>
      <c r="BH48" s="7">
        <f t="shared" si="41"/>
        <v>0</v>
      </c>
      <c r="BI48" s="56"/>
      <c r="BJ48" s="56"/>
      <c r="BK48" s="7">
        <f t="shared" si="42"/>
        <v>0</v>
      </c>
      <c r="BL48" s="57">
        <v>56</v>
      </c>
      <c r="BM48" s="120">
        <v>45</v>
      </c>
      <c r="BN48" s="131">
        <v>61</v>
      </c>
    </row>
    <row r="49" spans="1:66">
      <c r="A49" s="122">
        <v>57</v>
      </c>
      <c r="B49" s="4" t="s">
        <v>113</v>
      </c>
      <c r="C49" s="127">
        <f t="shared" si="23"/>
        <v>0</v>
      </c>
      <c r="D49" s="71">
        <f t="shared" si="24"/>
        <v>0</v>
      </c>
      <c r="E49" s="36">
        <f t="shared" si="25"/>
        <v>0</v>
      </c>
      <c r="F49" s="90">
        <f t="shared" si="26"/>
        <v>0</v>
      </c>
      <c r="G49" s="56"/>
      <c r="I49" s="7">
        <f t="shared" si="27"/>
        <v>0</v>
      </c>
      <c r="J49" s="56"/>
      <c r="L49" s="7">
        <f t="shared" si="28"/>
        <v>0</v>
      </c>
      <c r="M49" s="56"/>
      <c r="O49" s="7">
        <f t="shared" si="29"/>
        <v>0</v>
      </c>
      <c r="P49" s="56"/>
      <c r="R49" s="7">
        <f t="shared" si="30"/>
        <v>0</v>
      </c>
      <c r="S49" s="56"/>
      <c r="U49" s="7">
        <f t="shared" si="31"/>
        <v>0</v>
      </c>
      <c r="X49" s="7">
        <f t="shared" si="32"/>
        <v>0</v>
      </c>
      <c r="AA49" s="7">
        <f t="shared" si="33"/>
        <v>0</v>
      </c>
      <c r="AD49" s="7">
        <f t="shared" si="34"/>
        <v>0</v>
      </c>
      <c r="AG49" s="7">
        <f t="shared" si="35"/>
        <v>0</v>
      </c>
      <c r="AH49" s="56"/>
      <c r="AI49" s="56"/>
      <c r="AJ49" s="56">
        <f t="shared" si="43"/>
        <v>0</v>
      </c>
      <c r="AM49" s="7">
        <f t="shared" si="44"/>
        <v>0</v>
      </c>
      <c r="AN49" s="56"/>
      <c r="AO49" s="56"/>
      <c r="AP49" s="7">
        <f t="shared" si="45"/>
        <v>0</v>
      </c>
      <c r="AQ49" s="56"/>
      <c r="AR49" s="56"/>
      <c r="AS49" s="7">
        <f t="shared" si="36"/>
        <v>0</v>
      </c>
      <c r="AV49" s="7">
        <f t="shared" si="37"/>
        <v>0</v>
      </c>
      <c r="AX49" s="56"/>
      <c r="AY49" s="7">
        <f t="shared" si="38"/>
        <v>0</v>
      </c>
      <c r="BB49" s="7">
        <f t="shared" si="39"/>
        <v>0</v>
      </c>
      <c r="BE49" s="7">
        <f t="shared" si="40"/>
        <v>0</v>
      </c>
      <c r="BF49" s="39"/>
      <c r="BG49" s="56"/>
      <c r="BH49" s="7">
        <f t="shared" si="41"/>
        <v>0</v>
      </c>
      <c r="BI49" s="56"/>
      <c r="BJ49" s="56"/>
      <c r="BK49" s="7">
        <f t="shared" si="42"/>
        <v>0</v>
      </c>
      <c r="BL49" s="136">
        <v>57</v>
      </c>
      <c r="BM49" s="47">
        <v>46</v>
      </c>
      <c r="BN49" s="132">
        <v>35</v>
      </c>
    </row>
    <row r="50" spans="1:66">
      <c r="A50" s="123">
        <v>58</v>
      </c>
      <c r="B50" s="4" t="s">
        <v>114</v>
      </c>
      <c r="C50" s="60">
        <f t="shared" si="23"/>
        <v>0</v>
      </c>
      <c r="D50" s="71">
        <f t="shared" si="24"/>
        <v>0</v>
      </c>
      <c r="E50" s="36">
        <f t="shared" si="25"/>
        <v>0</v>
      </c>
      <c r="F50" s="90">
        <f t="shared" si="26"/>
        <v>0</v>
      </c>
      <c r="G50" s="56"/>
      <c r="I50" s="7">
        <f t="shared" si="27"/>
        <v>0</v>
      </c>
      <c r="J50" s="56"/>
      <c r="L50" s="7">
        <f t="shared" si="28"/>
        <v>0</v>
      </c>
      <c r="M50" s="56"/>
      <c r="O50" s="7">
        <f t="shared" si="29"/>
        <v>0</v>
      </c>
      <c r="P50" s="56"/>
      <c r="R50" s="7">
        <f t="shared" si="30"/>
        <v>0</v>
      </c>
      <c r="S50" s="56"/>
      <c r="U50" s="7">
        <f t="shared" si="31"/>
        <v>0</v>
      </c>
      <c r="X50" s="7">
        <f t="shared" si="32"/>
        <v>0</v>
      </c>
      <c r="AA50" s="7">
        <f t="shared" si="33"/>
        <v>0</v>
      </c>
      <c r="AD50" s="7">
        <f t="shared" si="34"/>
        <v>0</v>
      </c>
      <c r="AG50" s="7">
        <f t="shared" si="35"/>
        <v>0</v>
      </c>
      <c r="AH50" s="56"/>
      <c r="AI50" s="56"/>
      <c r="AJ50" s="56">
        <f t="shared" si="43"/>
        <v>0</v>
      </c>
      <c r="AM50" s="7">
        <f t="shared" si="44"/>
        <v>0</v>
      </c>
      <c r="AN50" s="56"/>
      <c r="AO50" s="56"/>
      <c r="AP50" s="7">
        <f t="shared" si="45"/>
        <v>0</v>
      </c>
      <c r="AQ50" s="56"/>
      <c r="AR50" s="56"/>
      <c r="AS50" s="7">
        <f t="shared" si="36"/>
        <v>0</v>
      </c>
      <c r="AV50" s="7">
        <f t="shared" si="37"/>
        <v>0</v>
      </c>
      <c r="AX50" s="56"/>
      <c r="AY50" s="7">
        <f t="shared" si="38"/>
        <v>0</v>
      </c>
      <c r="BB50" s="7">
        <f t="shared" si="39"/>
        <v>0</v>
      </c>
      <c r="BE50" s="7">
        <f t="shared" si="40"/>
        <v>0</v>
      </c>
      <c r="BF50" s="39"/>
      <c r="BG50" s="56"/>
      <c r="BH50" s="7">
        <f t="shared" si="41"/>
        <v>0</v>
      </c>
      <c r="BI50" s="56"/>
      <c r="BJ50" s="56"/>
      <c r="BK50" s="7">
        <f t="shared" si="42"/>
        <v>0</v>
      </c>
      <c r="BL50" s="57">
        <v>58</v>
      </c>
      <c r="BM50" s="120">
        <v>47</v>
      </c>
      <c r="BN50" s="131">
        <v>36</v>
      </c>
    </row>
    <row r="51" spans="1:66">
      <c r="A51" s="123">
        <v>59</v>
      </c>
      <c r="B51" s="4" t="s">
        <v>115</v>
      </c>
      <c r="C51" s="60">
        <f t="shared" si="23"/>
        <v>0</v>
      </c>
      <c r="D51" s="71">
        <f t="shared" si="24"/>
        <v>0</v>
      </c>
      <c r="E51" s="36">
        <f t="shared" si="25"/>
        <v>0</v>
      </c>
      <c r="F51" s="90">
        <f t="shared" si="26"/>
        <v>0</v>
      </c>
      <c r="G51" s="56"/>
      <c r="I51" s="7">
        <f t="shared" si="27"/>
        <v>0</v>
      </c>
      <c r="J51" s="56"/>
      <c r="L51" s="7">
        <f t="shared" si="28"/>
        <v>0</v>
      </c>
      <c r="M51" s="56"/>
      <c r="O51" s="7">
        <f t="shared" si="29"/>
        <v>0</v>
      </c>
      <c r="P51" s="56"/>
      <c r="R51" s="7">
        <f t="shared" si="30"/>
        <v>0</v>
      </c>
      <c r="S51" s="56"/>
      <c r="U51" s="7">
        <f t="shared" si="31"/>
        <v>0</v>
      </c>
      <c r="X51" s="7">
        <f t="shared" si="32"/>
        <v>0</v>
      </c>
      <c r="AA51" s="7">
        <f t="shared" si="33"/>
        <v>0</v>
      </c>
      <c r="AD51" s="7">
        <f t="shared" si="34"/>
        <v>0</v>
      </c>
      <c r="AG51" s="7">
        <f t="shared" si="35"/>
        <v>0</v>
      </c>
      <c r="AH51" s="56"/>
      <c r="AI51" s="56"/>
      <c r="AJ51" s="56">
        <f t="shared" si="43"/>
        <v>0</v>
      </c>
      <c r="AM51" s="7">
        <f t="shared" si="44"/>
        <v>0</v>
      </c>
      <c r="AN51" s="56"/>
      <c r="AO51" s="56"/>
      <c r="AP51" s="7">
        <f t="shared" si="45"/>
        <v>0</v>
      </c>
      <c r="AQ51" s="56"/>
      <c r="AR51" s="56"/>
      <c r="AS51" s="7">
        <f t="shared" si="36"/>
        <v>0</v>
      </c>
      <c r="AV51" s="7">
        <f t="shared" si="37"/>
        <v>0</v>
      </c>
      <c r="AX51" s="56"/>
      <c r="AY51" s="7">
        <f t="shared" si="38"/>
        <v>0</v>
      </c>
      <c r="BB51" s="7">
        <f t="shared" si="39"/>
        <v>0</v>
      </c>
      <c r="BE51" s="7">
        <f t="shared" si="40"/>
        <v>0</v>
      </c>
      <c r="BF51" s="39"/>
      <c r="BG51" s="56"/>
      <c r="BH51" s="7">
        <f t="shared" si="41"/>
        <v>0</v>
      </c>
      <c r="BI51" s="56"/>
      <c r="BJ51" s="56"/>
      <c r="BK51" s="7">
        <f t="shared" si="42"/>
        <v>0</v>
      </c>
      <c r="BL51" s="136">
        <v>59</v>
      </c>
      <c r="BM51" s="47">
        <v>48</v>
      </c>
      <c r="BN51" s="132">
        <v>37</v>
      </c>
    </row>
    <row r="52" spans="1:66">
      <c r="A52" s="122">
        <v>60</v>
      </c>
      <c r="B52" s="4" t="s">
        <v>117</v>
      </c>
      <c r="C52" s="60">
        <f t="shared" si="23"/>
        <v>0</v>
      </c>
      <c r="D52" s="71">
        <f t="shared" si="24"/>
        <v>0</v>
      </c>
      <c r="E52" s="36">
        <f t="shared" si="25"/>
        <v>0</v>
      </c>
      <c r="F52" s="90">
        <f t="shared" si="26"/>
        <v>0</v>
      </c>
      <c r="G52" s="56"/>
      <c r="I52" s="7">
        <f t="shared" si="27"/>
        <v>0</v>
      </c>
      <c r="J52" s="56"/>
      <c r="L52" s="7">
        <f t="shared" si="28"/>
        <v>0</v>
      </c>
      <c r="M52" s="56"/>
      <c r="O52" s="7">
        <f t="shared" si="29"/>
        <v>0</v>
      </c>
      <c r="P52" s="56"/>
      <c r="R52" s="7">
        <f t="shared" si="30"/>
        <v>0</v>
      </c>
      <c r="S52" s="56"/>
      <c r="U52" s="7">
        <f t="shared" si="31"/>
        <v>0</v>
      </c>
      <c r="X52" s="7">
        <f t="shared" si="32"/>
        <v>0</v>
      </c>
      <c r="AA52" s="7">
        <f t="shared" si="33"/>
        <v>0</v>
      </c>
      <c r="AD52" s="7">
        <f t="shared" si="34"/>
        <v>0</v>
      </c>
      <c r="AG52" s="7">
        <f t="shared" si="35"/>
        <v>0</v>
      </c>
      <c r="AH52" s="56"/>
      <c r="AI52" s="56"/>
      <c r="AJ52" s="56">
        <f t="shared" si="43"/>
        <v>0</v>
      </c>
      <c r="AM52" s="7">
        <f t="shared" si="44"/>
        <v>0</v>
      </c>
      <c r="AN52" s="56"/>
      <c r="AO52" s="56"/>
      <c r="AP52" s="7">
        <f t="shared" si="45"/>
        <v>0</v>
      </c>
      <c r="AQ52" s="56"/>
      <c r="AR52" s="56"/>
      <c r="AS52" s="7">
        <f t="shared" si="36"/>
        <v>0</v>
      </c>
      <c r="AV52" s="7">
        <f t="shared" si="37"/>
        <v>0</v>
      </c>
      <c r="AX52" s="56"/>
      <c r="AY52" s="7">
        <f t="shared" si="38"/>
        <v>0</v>
      </c>
      <c r="BB52" s="7">
        <f t="shared" si="39"/>
        <v>0</v>
      </c>
      <c r="BE52" s="7">
        <f t="shared" si="40"/>
        <v>0</v>
      </c>
      <c r="BF52" s="39"/>
      <c r="BG52" s="56"/>
      <c r="BH52" s="7">
        <f t="shared" si="41"/>
        <v>0</v>
      </c>
      <c r="BI52" s="56"/>
      <c r="BJ52" s="56"/>
      <c r="BK52" s="7">
        <f t="shared" si="42"/>
        <v>0</v>
      </c>
      <c r="BL52" s="57">
        <v>60</v>
      </c>
      <c r="BM52" s="120">
        <v>49</v>
      </c>
      <c r="BN52" s="131">
        <v>38</v>
      </c>
    </row>
    <row r="53" spans="1:66">
      <c r="A53" s="123">
        <v>61</v>
      </c>
      <c r="B53" s="4" t="s">
        <v>118</v>
      </c>
      <c r="C53" s="60">
        <f t="shared" si="23"/>
        <v>0</v>
      </c>
      <c r="D53" s="71">
        <f t="shared" si="24"/>
        <v>0</v>
      </c>
      <c r="E53" s="36">
        <f t="shared" si="25"/>
        <v>0</v>
      </c>
      <c r="F53" s="90">
        <f t="shared" si="26"/>
        <v>0</v>
      </c>
      <c r="G53" s="56"/>
      <c r="I53" s="7">
        <f t="shared" si="27"/>
        <v>0</v>
      </c>
      <c r="J53" s="56"/>
      <c r="L53" s="7">
        <f t="shared" si="28"/>
        <v>0</v>
      </c>
      <c r="M53" s="56"/>
      <c r="O53" s="7">
        <f t="shared" si="29"/>
        <v>0</v>
      </c>
      <c r="P53" s="56"/>
      <c r="R53" s="7">
        <f t="shared" si="30"/>
        <v>0</v>
      </c>
      <c r="S53" s="56"/>
      <c r="U53" s="7">
        <f t="shared" si="31"/>
        <v>0</v>
      </c>
      <c r="X53" s="7">
        <f t="shared" si="32"/>
        <v>0</v>
      </c>
      <c r="AA53" s="7">
        <f t="shared" si="33"/>
        <v>0</v>
      </c>
      <c r="AD53" s="7">
        <f t="shared" si="34"/>
        <v>0</v>
      </c>
      <c r="AG53" s="7">
        <f t="shared" si="35"/>
        <v>0</v>
      </c>
      <c r="AH53" s="56"/>
      <c r="AI53" s="56"/>
      <c r="AJ53" s="56">
        <f t="shared" si="43"/>
        <v>0</v>
      </c>
      <c r="AM53" s="7">
        <f t="shared" si="44"/>
        <v>0</v>
      </c>
      <c r="AN53" s="56"/>
      <c r="AO53" s="56"/>
      <c r="AP53" s="7">
        <f t="shared" si="45"/>
        <v>0</v>
      </c>
      <c r="AQ53" s="56"/>
      <c r="AR53" s="56"/>
      <c r="AS53" s="7">
        <f t="shared" si="36"/>
        <v>0</v>
      </c>
      <c r="AV53" s="7">
        <f t="shared" si="37"/>
        <v>0</v>
      </c>
      <c r="AX53" s="56"/>
      <c r="AY53" s="7">
        <f t="shared" si="38"/>
        <v>0</v>
      </c>
      <c r="BB53" s="7">
        <f t="shared" si="39"/>
        <v>0</v>
      </c>
      <c r="BE53" s="7">
        <f t="shared" si="40"/>
        <v>0</v>
      </c>
      <c r="BF53" s="39"/>
      <c r="BG53" s="56"/>
      <c r="BH53" s="7">
        <f t="shared" si="41"/>
        <v>0</v>
      </c>
      <c r="BI53" s="56"/>
      <c r="BJ53" s="56"/>
      <c r="BK53" s="7">
        <f t="shared" si="42"/>
        <v>0</v>
      </c>
      <c r="BL53" s="136">
        <v>61</v>
      </c>
      <c r="BM53" s="47">
        <v>50</v>
      </c>
      <c r="BN53" s="132">
        <v>39</v>
      </c>
    </row>
    <row r="54" spans="1:66">
      <c r="A54" s="123">
        <v>62</v>
      </c>
      <c r="B54" s="4" t="s">
        <v>119</v>
      </c>
      <c r="C54" s="60">
        <f t="shared" si="23"/>
        <v>0</v>
      </c>
      <c r="D54" s="71">
        <f t="shared" si="24"/>
        <v>0</v>
      </c>
      <c r="E54" s="36">
        <f t="shared" si="25"/>
        <v>0</v>
      </c>
      <c r="F54" s="90">
        <f t="shared" si="26"/>
        <v>0</v>
      </c>
      <c r="G54" s="56"/>
      <c r="I54" s="7">
        <f t="shared" si="27"/>
        <v>0</v>
      </c>
      <c r="J54" s="56"/>
      <c r="L54" s="7">
        <f t="shared" si="28"/>
        <v>0</v>
      </c>
      <c r="M54" s="56"/>
      <c r="O54" s="7">
        <f t="shared" si="29"/>
        <v>0</v>
      </c>
      <c r="P54" s="56"/>
      <c r="R54" s="7">
        <f t="shared" si="30"/>
        <v>0</v>
      </c>
      <c r="S54" s="56"/>
      <c r="U54" s="7">
        <f t="shared" si="31"/>
        <v>0</v>
      </c>
      <c r="X54" s="7">
        <f t="shared" si="32"/>
        <v>0</v>
      </c>
      <c r="AA54" s="7">
        <f t="shared" si="33"/>
        <v>0</v>
      </c>
      <c r="AD54" s="7">
        <f t="shared" si="34"/>
        <v>0</v>
      </c>
      <c r="AG54" s="7">
        <f t="shared" si="35"/>
        <v>0</v>
      </c>
      <c r="AH54" s="56"/>
      <c r="AI54" s="56"/>
      <c r="AJ54" s="56">
        <f t="shared" si="43"/>
        <v>0</v>
      </c>
      <c r="AM54" s="7">
        <f t="shared" si="44"/>
        <v>0</v>
      </c>
      <c r="AN54" s="56"/>
      <c r="AO54" s="56"/>
      <c r="AP54" s="7">
        <f t="shared" si="45"/>
        <v>0</v>
      </c>
      <c r="AQ54" s="56"/>
      <c r="AR54" s="56"/>
      <c r="AS54" s="7">
        <f t="shared" si="36"/>
        <v>0</v>
      </c>
      <c r="AV54" s="7">
        <f t="shared" si="37"/>
        <v>0</v>
      </c>
      <c r="AX54" s="56"/>
      <c r="AY54" s="7">
        <f t="shared" si="38"/>
        <v>0</v>
      </c>
      <c r="BB54" s="7">
        <f t="shared" si="39"/>
        <v>0</v>
      </c>
      <c r="BE54" s="7">
        <f t="shared" si="40"/>
        <v>0</v>
      </c>
      <c r="BF54" s="39"/>
      <c r="BG54" s="56"/>
      <c r="BH54" s="7">
        <f t="shared" si="41"/>
        <v>0</v>
      </c>
      <c r="BI54" s="56"/>
      <c r="BJ54" s="56"/>
      <c r="BK54" s="7">
        <f t="shared" si="42"/>
        <v>0</v>
      </c>
      <c r="BL54" s="57">
        <v>62</v>
      </c>
      <c r="BM54" s="120">
        <v>51</v>
      </c>
      <c r="BN54" s="131">
        <v>40</v>
      </c>
    </row>
    <row r="55" spans="1:66">
      <c r="A55" s="122">
        <v>63</v>
      </c>
      <c r="B55" s="87" t="s">
        <v>120</v>
      </c>
      <c r="C55" s="127">
        <f t="shared" si="23"/>
        <v>0</v>
      </c>
      <c r="D55" s="71">
        <f t="shared" si="24"/>
        <v>0</v>
      </c>
      <c r="E55" s="36">
        <f t="shared" si="25"/>
        <v>0</v>
      </c>
      <c r="F55" s="90">
        <f t="shared" si="26"/>
        <v>0</v>
      </c>
      <c r="G55" s="56"/>
      <c r="I55" s="7">
        <f t="shared" si="27"/>
        <v>0</v>
      </c>
      <c r="J55" s="56"/>
      <c r="L55" s="7">
        <f t="shared" si="28"/>
        <v>0</v>
      </c>
      <c r="M55" s="56"/>
      <c r="O55" s="7">
        <f t="shared" si="29"/>
        <v>0</v>
      </c>
      <c r="P55" s="56"/>
      <c r="R55" s="7">
        <f t="shared" si="30"/>
        <v>0</v>
      </c>
      <c r="S55" s="56"/>
      <c r="U55" s="7">
        <f t="shared" si="31"/>
        <v>0</v>
      </c>
      <c r="X55" s="7">
        <f t="shared" si="32"/>
        <v>0</v>
      </c>
      <c r="AA55" s="7">
        <f t="shared" si="33"/>
        <v>0</v>
      </c>
      <c r="AD55" s="7">
        <f t="shared" si="34"/>
        <v>0</v>
      </c>
      <c r="AG55" s="7">
        <f t="shared" si="35"/>
        <v>0</v>
      </c>
      <c r="AH55" s="56"/>
      <c r="AI55" s="56"/>
      <c r="AJ55" s="56">
        <f t="shared" si="43"/>
        <v>0</v>
      </c>
      <c r="AM55" s="7">
        <f t="shared" si="44"/>
        <v>0</v>
      </c>
      <c r="AN55" s="56"/>
      <c r="AO55" s="56"/>
      <c r="AP55" s="7">
        <f t="shared" si="45"/>
        <v>0</v>
      </c>
      <c r="AQ55" s="56"/>
      <c r="AR55" s="56"/>
      <c r="AS55" s="7">
        <f t="shared" si="36"/>
        <v>0</v>
      </c>
      <c r="AV55" s="7">
        <f t="shared" si="37"/>
        <v>0</v>
      </c>
      <c r="AX55" s="56"/>
      <c r="AY55" s="7">
        <f t="shared" si="38"/>
        <v>0</v>
      </c>
      <c r="BB55" s="7">
        <f t="shared" si="39"/>
        <v>0</v>
      </c>
      <c r="BE55" s="7">
        <f t="shared" si="40"/>
        <v>0</v>
      </c>
      <c r="BF55" s="39"/>
      <c r="BG55" s="56"/>
      <c r="BH55" s="7">
        <f t="shared" si="41"/>
        <v>0</v>
      </c>
      <c r="BI55" s="56"/>
      <c r="BJ55" s="56"/>
      <c r="BK55" s="7">
        <f t="shared" si="42"/>
        <v>0</v>
      </c>
      <c r="BL55" s="136">
        <v>63</v>
      </c>
      <c r="BM55" s="47">
        <v>52</v>
      </c>
      <c r="BN55" s="132">
        <v>41</v>
      </c>
    </row>
    <row r="56" spans="1:66">
      <c r="A56" s="123">
        <v>5</v>
      </c>
      <c r="B56" s="4" t="s">
        <v>123</v>
      </c>
      <c r="C56" s="60">
        <f t="shared" si="23"/>
        <v>1617</v>
      </c>
      <c r="D56" s="71">
        <f t="shared" si="24"/>
        <v>1</v>
      </c>
      <c r="E56" s="36">
        <f t="shared" si="25"/>
        <v>2</v>
      </c>
      <c r="F56" s="90">
        <f t="shared" si="26"/>
        <v>0</v>
      </c>
      <c r="G56" s="56"/>
      <c r="I56" s="7">
        <f t="shared" si="27"/>
        <v>0</v>
      </c>
      <c r="J56" s="56"/>
      <c r="L56" s="7">
        <f t="shared" si="28"/>
        <v>0</v>
      </c>
      <c r="M56" s="56"/>
      <c r="O56" s="7">
        <f t="shared" si="29"/>
        <v>0</v>
      </c>
      <c r="P56" s="56"/>
      <c r="R56" s="7">
        <f t="shared" si="30"/>
        <v>0</v>
      </c>
      <c r="S56" s="56"/>
      <c r="U56" s="7">
        <f t="shared" si="31"/>
        <v>0</v>
      </c>
      <c r="X56" s="7">
        <f t="shared" si="32"/>
        <v>0</v>
      </c>
      <c r="AA56" s="7">
        <f t="shared" si="33"/>
        <v>0</v>
      </c>
      <c r="AD56" s="7">
        <f t="shared" si="34"/>
        <v>0</v>
      </c>
      <c r="AG56" s="7">
        <f t="shared" si="35"/>
        <v>0</v>
      </c>
      <c r="AH56" s="56"/>
      <c r="AI56" s="56"/>
      <c r="AJ56" s="56">
        <f t="shared" si="43"/>
        <v>0</v>
      </c>
      <c r="AM56" s="7">
        <f t="shared" si="44"/>
        <v>0</v>
      </c>
      <c r="AN56" s="56"/>
      <c r="AO56" s="56"/>
      <c r="AP56" s="7">
        <f t="shared" si="45"/>
        <v>0</v>
      </c>
      <c r="AQ56" s="56"/>
      <c r="AR56" s="56"/>
      <c r="AS56" s="7">
        <f t="shared" si="36"/>
        <v>0</v>
      </c>
      <c r="AV56" s="7">
        <f t="shared" si="37"/>
        <v>0</v>
      </c>
      <c r="AW56" s="56">
        <v>9</v>
      </c>
      <c r="AX56" s="56">
        <v>1.2</v>
      </c>
      <c r="AY56" s="7">
        <f t="shared" si="38"/>
        <v>593.99999999999989</v>
      </c>
      <c r="AZ56" s="56">
        <v>6</v>
      </c>
      <c r="BA56" s="56">
        <v>2.2999999999999998</v>
      </c>
      <c r="BB56" s="7">
        <f t="shared" si="39"/>
        <v>759</v>
      </c>
      <c r="BC56" s="56">
        <v>6</v>
      </c>
      <c r="BD56" s="56">
        <v>2.2000000000000002</v>
      </c>
      <c r="BE56" s="7">
        <f t="shared" si="40"/>
        <v>858</v>
      </c>
      <c r="BF56" s="39"/>
      <c r="BG56" s="56"/>
      <c r="BH56" s="7">
        <f t="shared" si="41"/>
        <v>0</v>
      </c>
      <c r="BI56" s="56"/>
      <c r="BJ56" s="56"/>
      <c r="BK56" s="7">
        <f t="shared" si="42"/>
        <v>0</v>
      </c>
      <c r="BL56" s="136">
        <v>5</v>
      </c>
      <c r="BM56" s="47">
        <v>53</v>
      </c>
      <c r="BN56" s="131">
        <v>42</v>
      </c>
    </row>
    <row r="57" spans="1:66">
      <c r="A57" s="123">
        <v>35</v>
      </c>
      <c r="B57" s="4" t="s">
        <v>124</v>
      </c>
      <c r="C57" s="60">
        <f t="shared" si="23"/>
        <v>396</v>
      </c>
      <c r="D57" s="71">
        <f t="shared" si="24"/>
        <v>0</v>
      </c>
      <c r="E57" s="36">
        <f t="shared" si="25"/>
        <v>1</v>
      </c>
      <c r="F57" s="90">
        <f t="shared" si="26"/>
        <v>0</v>
      </c>
      <c r="G57" s="56"/>
      <c r="I57" s="7">
        <f t="shared" si="27"/>
        <v>0</v>
      </c>
      <c r="J57" s="56"/>
      <c r="L57" s="7">
        <f t="shared" si="28"/>
        <v>0</v>
      </c>
      <c r="M57" s="56"/>
      <c r="O57" s="7">
        <f t="shared" si="29"/>
        <v>0</v>
      </c>
      <c r="P57" s="56"/>
      <c r="R57" s="7">
        <f t="shared" si="30"/>
        <v>0</v>
      </c>
      <c r="S57" s="56"/>
      <c r="U57" s="7">
        <f t="shared" si="31"/>
        <v>0</v>
      </c>
      <c r="X57" s="7">
        <f t="shared" si="32"/>
        <v>0</v>
      </c>
      <c r="AA57" s="7">
        <f t="shared" si="33"/>
        <v>0</v>
      </c>
      <c r="AD57" s="7">
        <f t="shared" si="34"/>
        <v>0</v>
      </c>
      <c r="AG57" s="7">
        <f t="shared" si="35"/>
        <v>0</v>
      </c>
      <c r="AH57" s="56"/>
      <c r="AI57" s="56"/>
      <c r="AJ57" s="56">
        <f t="shared" si="43"/>
        <v>0</v>
      </c>
      <c r="AM57" s="7">
        <f t="shared" si="44"/>
        <v>0</v>
      </c>
      <c r="AN57" s="56"/>
      <c r="AO57" s="56"/>
      <c r="AP57" s="7">
        <f t="shared" si="45"/>
        <v>0</v>
      </c>
      <c r="AQ57" s="56"/>
      <c r="AR57" s="56"/>
      <c r="AS57" s="7">
        <f t="shared" si="36"/>
        <v>0</v>
      </c>
      <c r="AV57" s="7">
        <f t="shared" si="37"/>
        <v>0</v>
      </c>
      <c r="AW57" s="56">
        <v>6</v>
      </c>
      <c r="AX57" s="56">
        <v>1.2</v>
      </c>
      <c r="AY57" s="7">
        <f t="shared" si="38"/>
        <v>396</v>
      </c>
      <c r="BB57" s="7">
        <f t="shared" si="39"/>
        <v>0</v>
      </c>
      <c r="BE57" s="7">
        <f t="shared" si="40"/>
        <v>0</v>
      </c>
      <c r="BF57" s="39"/>
      <c r="BG57" s="56"/>
      <c r="BH57" s="7">
        <f t="shared" si="41"/>
        <v>0</v>
      </c>
      <c r="BI57" s="56"/>
      <c r="BJ57" s="56"/>
      <c r="BK57" s="7">
        <f t="shared" si="42"/>
        <v>0</v>
      </c>
      <c r="BL57" s="136">
        <v>35</v>
      </c>
      <c r="BM57" s="47">
        <v>54</v>
      </c>
      <c r="BN57" s="132">
        <v>43</v>
      </c>
    </row>
    <row r="58" spans="1:66">
      <c r="A58" s="122">
        <v>27</v>
      </c>
      <c r="B58" s="4" t="s">
        <v>125</v>
      </c>
      <c r="C58" s="60">
        <f t="shared" si="23"/>
        <v>550</v>
      </c>
      <c r="D58" s="71">
        <f t="shared" si="24"/>
        <v>0</v>
      </c>
      <c r="E58" s="36">
        <f t="shared" si="25"/>
        <v>0</v>
      </c>
      <c r="F58" s="90">
        <f t="shared" si="26"/>
        <v>1</v>
      </c>
      <c r="G58" s="56"/>
      <c r="I58" s="7">
        <f t="shared" si="27"/>
        <v>0</v>
      </c>
      <c r="J58" s="56"/>
      <c r="L58" s="7">
        <f t="shared" si="28"/>
        <v>0</v>
      </c>
      <c r="M58" s="56"/>
      <c r="O58" s="7">
        <f t="shared" si="29"/>
        <v>0</v>
      </c>
      <c r="P58" s="56"/>
      <c r="R58" s="7">
        <f t="shared" si="30"/>
        <v>0</v>
      </c>
      <c r="S58" s="56"/>
      <c r="U58" s="7">
        <f t="shared" si="31"/>
        <v>0</v>
      </c>
      <c r="X58" s="7">
        <f t="shared" si="32"/>
        <v>0</v>
      </c>
      <c r="AA58" s="7">
        <f t="shared" si="33"/>
        <v>0</v>
      </c>
      <c r="AD58" s="7">
        <f t="shared" si="34"/>
        <v>0</v>
      </c>
      <c r="AG58" s="7">
        <f t="shared" si="35"/>
        <v>0</v>
      </c>
      <c r="AH58" s="56"/>
      <c r="AI58" s="56"/>
      <c r="AJ58" s="56">
        <f t="shared" si="43"/>
        <v>0</v>
      </c>
      <c r="AM58" s="7">
        <f t="shared" si="44"/>
        <v>0</v>
      </c>
      <c r="AN58" s="56"/>
      <c r="AO58" s="56"/>
      <c r="AP58" s="7">
        <f t="shared" si="45"/>
        <v>0</v>
      </c>
      <c r="AQ58" s="56"/>
      <c r="AR58" s="56"/>
      <c r="AS58" s="7">
        <f t="shared" si="36"/>
        <v>0</v>
      </c>
      <c r="AV58" s="7">
        <f t="shared" si="37"/>
        <v>0</v>
      </c>
      <c r="AW58" s="56">
        <v>4</v>
      </c>
      <c r="AX58" s="56">
        <v>2.5</v>
      </c>
      <c r="AY58" s="7">
        <f t="shared" si="38"/>
        <v>550</v>
      </c>
      <c r="BB58" s="7">
        <f t="shared" si="39"/>
        <v>0</v>
      </c>
      <c r="BE58" s="7">
        <f t="shared" si="40"/>
        <v>0</v>
      </c>
      <c r="BF58" s="39"/>
      <c r="BG58" s="56"/>
      <c r="BH58" s="7">
        <f t="shared" si="41"/>
        <v>0</v>
      </c>
      <c r="BI58" s="56"/>
      <c r="BJ58" s="56"/>
      <c r="BK58" s="7">
        <f t="shared" si="42"/>
        <v>0</v>
      </c>
      <c r="BL58" s="136">
        <v>27</v>
      </c>
      <c r="BM58" s="47">
        <v>55</v>
      </c>
      <c r="BN58" s="131">
        <v>44</v>
      </c>
    </row>
    <row r="59" spans="1:66">
      <c r="A59" s="123">
        <v>37</v>
      </c>
      <c r="B59" s="4" t="s">
        <v>126</v>
      </c>
      <c r="C59" s="60">
        <f t="shared" si="23"/>
        <v>341</v>
      </c>
      <c r="D59" s="71">
        <f t="shared" si="24"/>
        <v>0</v>
      </c>
      <c r="E59" s="36">
        <f t="shared" si="25"/>
        <v>0</v>
      </c>
      <c r="F59" s="90">
        <f t="shared" si="26"/>
        <v>0</v>
      </c>
      <c r="G59" s="56"/>
      <c r="I59" s="7">
        <f t="shared" si="27"/>
        <v>0</v>
      </c>
      <c r="J59" s="56"/>
      <c r="L59" s="7">
        <f t="shared" si="28"/>
        <v>0</v>
      </c>
      <c r="M59" s="56"/>
      <c r="O59" s="7">
        <f t="shared" si="29"/>
        <v>0</v>
      </c>
      <c r="P59" s="56"/>
      <c r="R59" s="7">
        <f t="shared" si="30"/>
        <v>0</v>
      </c>
      <c r="S59" s="56"/>
      <c r="U59" s="7">
        <f t="shared" si="31"/>
        <v>0</v>
      </c>
      <c r="X59" s="7">
        <f t="shared" si="32"/>
        <v>0</v>
      </c>
      <c r="AA59" s="7">
        <f t="shared" si="33"/>
        <v>0</v>
      </c>
      <c r="AD59" s="7">
        <f t="shared" si="34"/>
        <v>0</v>
      </c>
      <c r="AG59" s="7">
        <f t="shared" si="35"/>
        <v>0</v>
      </c>
      <c r="AH59" s="56"/>
      <c r="AI59" s="56"/>
      <c r="AJ59" s="56">
        <f t="shared" si="43"/>
        <v>0</v>
      </c>
      <c r="AM59" s="7">
        <f t="shared" si="44"/>
        <v>0</v>
      </c>
      <c r="AN59" s="56"/>
      <c r="AO59" s="56"/>
      <c r="AP59" s="7">
        <f t="shared" si="45"/>
        <v>0</v>
      </c>
      <c r="AQ59" s="56"/>
      <c r="AR59" s="56"/>
      <c r="AS59" s="7">
        <f t="shared" si="36"/>
        <v>0</v>
      </c>
      <c r="AV59" s="7">
        <f t="shared" si="37"/>
        <v>0</v>
      </c>
      <c r="AW59" s="56">
        <v>3</v>
      </c>
      <c r="AX59" s="56">
        <v>1.2</v>
      </c>
      <c r="AY59" s="7">
        <f t="shared" si="38"/>
        <v>198</v>
      </c>
      <c r="BB59" s="7">
        <f t="shared" si="39"/>
        <v>0</v>
      </c>
      <c r="BC59" s="56">
        <v>1</v>
      </c>
      <c r="BD59" s="56">
        <v>2.2000000000000002</v>
      </c>
      <c r="BE59" s="7">
        <f t="shared" si="40"/>
        <v>143</v>
      </c>
      <c r="BF59" s="39"/>
      <c r="BG59" s="56"/>
      <c r="BH59" s="7">
        <f t="shared" si="41"/>
        <v>0</v>
      </c>
      <c r="BI59" s="56"/>
      <c r="BJ59" s="56"/>
      <c r="BK59" s="7">
        <f t="shared" si="42"/>
        <v>0</v>
      </c>
      <c r="BL59" s="136">
        <v>37</v>
      </c>
      <c r="BM59" s="47">
        <v>56</v>
      </c>
      <c r="BN59" s="132">
        <v>45</v>
      </c>
    </row>
    <row r="60" spans="1:66">
      <c r="A60" s="123">
        <v>34</v>
      </c>
      <c r="B60" s="4" t="s">
        <v>127</v>
      </c>
      <c r="C60" s="60">
        <f t="shared" si="23"/>
        <v>440</v>
      </c>
      <c r="D60" s="71">
        <f t="shared" si="24"/>
        <v>0</v>
      </c>
      <c r="E60" s="36">
        <f t="shared" si="25"/>
        <v>0</v>
      </c>
      <c r="F60" s="90">
        <f t="shared" si="26"/>
        <v>0</v>
      </c>
      <c r="G60" s="56"/>
      <c r="I60" s="7">
        <f t="shared" si="27"/>
        <v>0</v>
      </c>
      <c r="J60" s="56"/>
      <c r="L60" s="7">
        <f t="shared" si="28"/>
        <v>0</v>
      </c>
      <c r="M60" s="56"/>
      <c r="O60" s="7">
        <f t="shared" si="29"/>
        <v>0</v>
      </c>
      <c r="P60" s="56"/>
      <c r="R60" s="7">
        <f t="shared" si="30"/>
        <v>0</v>
      </c>
      <c r="S60" s="56"/>
      <c r="U60" s="7">
        <f t="shared" si="31"/>
        <v>0</v>
      </c>
      <c r="X60" s="7">
        <f t="shared" si="32"/>
        <v>0</v>
      </c>
      <c r="AA60" s="7">
        <f t="shared" si="33"/>
        <v>0</v>
      </c>
      <c r="AD60" s="7">
        <f t="shared" si="34"/>
        <v>0</v>
      </c>
      <c r="AG60" s="7">
        <f t="shared" si="35"/>
        <v>0</v>
      </c>
      <c r="AH60" s="56"/>
      <c r="AI60" s="56"/>
      <c r="AJ60" s="56">
        <f t="shared" si="43"/>
        <v>0</v>
      </c>
      <c r="AM60" s="7">
        <f t="shared" si="44"/>
        <v>0</v>
      </c>
      <c r="AN60" s="56"/>
      <c r="AO60" s="56"/>
      <c r="AP60" s="7">
        <f t="shared" si="45"/>
        <v>0</v>
      </c>
      <c r="AQ60" s="56"/>
      <c r="AR60" s="56"/>
      <c r="AS60" s="7">
        <f t="shared" si="36"/>
        <v>0</v>
      </c>
      <c r="AV60" s="7">
        <f t="shared" si="37"/>
        <v>0</v>
      </c>
      <c r="AW60" s="56">
        <v>2</v>
      </c>
      <c r="AX60" s="56">
        <v>1.5</v>
      </c>
      <c r="AY60" s="7">
        <f t="shared" si="38"/>
        <v>165</v>
      </c>
      <c r="AZ60" s="56">
        <v>2</v>
      </c>
      <c r="BA60" s="56">
        <v>2.5</v>
      </c>
      <c r="BB60" s="7">
        <f t="shared" si="39"/>
        <v>275</v>
      </c>
      <c r="BE60" s="7">
        <f t="shared" si="40"/>
        <v>0</v>
      </c>
      <c r="BF60" s="39"/>
      <c r="BG60" s="56"/>
      <c r="BH60" s="7">
        <f t="shared" si="41"/>
        <v>0</v>
      </c>
      <c r="BI60" s="56"/>
      <c r="BJ60" s="56"/>
      <c r="BK60" s="7">
        <f t="shared" si="42"/>
        <v>0</v>
      </c>
      <c r="BL60" s="57">
        <v>34</v>
      </c>
      <c r="BM60" s="120">
        <v>57</v>
      </c>
      <c r="BN60" s="131">
        <v>46</v>
      </c>
    </row>
    <row r="61" spans="1:66">
      <c r="A61" s="123">
        <v>30</v>
      </c>
      <c r="B61" s="4" t="s">
        <v>128</v>
      </c>
      <c r="C61" s="60">
        <f t="shared" si="23"/>
        <v>495</v>
      </c>
      <c r="D61" s="71">
        <f t="shared" si="24"/>
        <v>0</v>
      </c>
      <c r="E61" s="36">
        <f t="shared" si="25"/>
        <v>0</v>
      </c>
      <c r="F61" s="90">
        <f t="shared" si="26"/>
        <v>1</v>
      </c>
      <c r="G61" s="56"/>
      <c r="I61" s="7">
        <f t="shared" si="27"/>
        <v>0</v>
      </c>
      <c r="J61" s="56"/>
      <c r="L61" s="7">
        <f t="shared" si="28"/>
        <v>0</v>
      </c>
      <c r="M61" s="56"/>
      <c r="O61" s="7">
        <f t="shared" si="29"/>
        <v>0</v>
      </c>
      <c r="P61" s="56"/>
      <c r="R61" s="7">
        <f t="shared" si="30"/>
        <v>0</v>
      </c>
      <c r="S61" s="56"/>
      <c r="U61" s="7">
        <f t="shared" si="31"/>
        <v>0</v>
      </c>
      <c r="X61" s="7">
        <f t="shared" si="32"/>
        <v>0</v>
      </c>
      <c r="AA61" s="7">
        <f t="shared" si="33"/>
        <v>0</v>
      </c>
      <c r="AD61" s="7">
        <f t="shared" si="34"/>
        <v>0</v>
      </c>
      <c r="AG61" s="7">
        <f t="shared" si="35"/>
        <v>0</v>
      </c>
      <c r="AH61" s="56"/>
      <c r="AI61" s="56"/>
      <c r="AJ61" s="56">
        <f t="shared" si="43"/>
        <v>0</v>
      </c>
      <c r="AM61" s="7">
        <f t="shared" si="44"/>
        <v>0</v>
      </c>
      <c r="AN61" s="56"/>
      <c r="AO61" s="56"/>
      <c r="AP61" s="7">
        <f t="shared" si="45"/>
        <v>0</v>
      </c>
      <c r="AQ61" s="56"/>
      <c r="AR61" s="56"/>
      <c r="AS61" s="7">
        <f t="shared" si="36"/>
        <v>0</v>
      </c>
      <c r="AV61" s="7">
        <f t="shared" si="37"/>
        <v>0</v>
      </c>
      <c r="AW61" s="56">
        <v>1</v>
      </c>
      <c r="AX61" s="56">
        <v>1.8</v>
      </c>
      <c r="AY61" s="7">
        <f t="shared" si="38"/>
        <v>99</v>
      </c>
      <c r="AZ61" s="56">
        <v>4</v>
      </c>
      <c r="BA61" s="56">
        <v>1.8</v>
      </c>
      <c r="BB61" s="7">
        <f t="shared" si="39"/>
        <v>396</v>
      </c>
      <c r="BE61" s="7">
        <f t="shared" si="40"/>
        <v>0</v>
      </c>
      <c r="BF61" s="39"/>
      <c r="BG61" s="56"/>
      <c r="BH61" s="7">
        <f t="shared" si="41"/>
        <v>0</v>
      </c>
      <c r="BI61" s="56"/>
      <c r="BJ61" s="56"/>
      <c r="BK61" s="7">
        <f t="shared" si="42"/>
        <v>0</v>
      </c>
      <c r="BL61" s="57">
        <v>30</v>
      </c>
      <c r="BM61" s="120">
        <v>58</v>
      </c>
      <c r="BN61" s="132">
        <v>47</v>
      </c>
    </row>
    <row r="62" spans="1:66">
      <c r="A62" s="123">
        <v>15</v>
      </c>
      <c r="B62" s="4" t="s">
        <v>129</v>
      </c>
      <c r="C62" s="60">
        <f t="shared" si="23"/>
        <v>891</v>
      </c>
      <c r="D62" s="71">
        <f t="shared" si="24"/>
        <v>1</v>
      </c>
      <c r="E62" s="36">
        <f t="shared" si="25"/>
        <v>0</v>
      </c>
      <c r="F62" s="90">
        <f t="shared" si="26"/>
        <v>0</v>
      </c>
      <c r="G62" s="56"/>
      <c r="I62" s="7">
        <f t="shared" si="27"/>
        <v>0</v>
      </c>
      <c r="J62" s="56"/>
      <c r="L62" s="7">
        <f t="shared" si="28"/>
        <v>0</v>
      </c>
      <c r="M62" s="56"/>
      <c r="O62" s="7">
        <f t="shared" si="29"/>
        <v>0</v>
      </c>
      <c r="P62" s="56"/>
      <c r="R62" s="7">
        <f t="shared" si="30"/>
        <v>0</v>
      </c>
      <c r="S62" s="56"/>
      <c r="U62" s="7">
        <f t="shared" si="31"/>
        <v>0</v>
      </c>
      <c r="X62" s="7">
        <f t="shared" si="32"/>
        <v>0</v>
      </c>
      <c r="AA62" s="7">
        <f t="shared" si="33"/>
        <v>0</v>
      </c>
      <c r="AD62" s="7">
        <f t="shared" si="34"/>
        <v>0</v>
      </c>
      <c r="AG62" s="7">
        <f t="shared" si="35"/>
        <v>0</v>
      </c>
      <c r="AH62" s="56"/>
      <c r="AI62" s="56"/>
      <c r="AJ62" s="56">
        <f t="shared" si="43"/>
        <v>0</v>
      </c>
      <c r="AM62" s="7">
        <f t="shared" si="44"/>
        <v>0</v>
      </c>
      <c r="AN62" s="56"/>
      <c r="AO62" s="56"/>
      <c r="AP62" s="7">
        <f t="shared" si="45"/>
        <v>0</v>
      </c>
      <c r="AQ62" s="56"/>
      <c r="AR62" s="56"/>
      <c r="AS62" s="7">
        <f t="shared" si="36"/>
        <v>0</v>
      </c>
      <c r="AV62" s="7">
        <f t="shared" si="37"/>
        <v>0</v>
      </c>
      <c r="AX62" s="56"/>
      <c r="AY62" s="7">
        <f t="shared" si="38"/>
        <v>0</v>
      </c>
      <c r="AZ62" s="56">
        <v>9</v>
      </c>
      <c r="BA62" s="56">
        <v>1.8</v>
      </c>
      <c r="BB62" s="7">
        <f t="shared" si="39"/>
        <v>891</v>
      </c>
      <c r="BE62" s="7">
        <f t="shared" si="40"/>
        <v>0</v>
      </c>
      <c r="BF62" s="39"/>
      <c r="BG62" s="56"/>
      <c r="BH62" s="7">
        <f t="shared" si="41"/>
        <v>0</v>
      </c>
      <c r="BI62" s="56"/>
      <c r="BJ62" s="56"/>
      <c r="BK62" s="7">
        <f t="shared" si="42"/>
        <v>0</v>
      </c>
      <c r="BL62" s="136">
        <v>23</v>
      </c>
      <c r="BM62" s="47">
        <v>59</v>
      </c>
      <c r="BN62" s="131">
        <v>48</v>
      </c>
    </row>
    <row r="63" spans="1:66">
      <c r="A63" s="123">
        <v>36</v>
      </c>
      <c r="B63" s="4" t="s">
        <v>130</v>
      </c>
      <c r="C63" s="60">
        <f t="shared" si="23"/>
        <v>379.5</v>
      </c>
      <c r="D63" s="71">
        <f t="shared" si="24"/>
        <v>0</v>
      </c>
      <c r="E63" s="36">
        <f t="shared" si="25"/>
        <v>0</v>
      </c>
      <c r="F63" s="90">
        <f t="shared" si="26"/>
        <v>0</v>
      </c>
      <c r="G63" s="56"/>
      <c r="I63" s="7">
        <f t="shared" si="27"/>
        <v>0</v>
      </c>
      <c r="J63" s="56"/>
      <c r="L63" s="7">
        <f t="shared" si="28"/>
        <v>0</v>
      </c>
      <c r="M63" s="56"/>
      <c r="O63" s="7">
        <f t="shared" si="29"/>
        <v>0</v>
      </c>
      <c r="P63" s="56"/>
      <c r="R63" s="7">
        <f t="shared" si="30"/>
        <v>0</v>
      </c>
      <c r="S63" s="56"/>
      <c r="U63" s="7">
        <f t="shared" si="31"/>
        <v>0</v>
      </c>
      <c r="X63" s="7">
        <f t="shared" si="32"/>
        <v>0</v>
      </c>
      <c r="AA63" s="7">
        <f t="shared" si="33"/>
        <v>0</v>
      </c>
      <c r="AD63" s="7">
        <f t="shared" si="34"/>
        <v>0</v>
      </c>
      <c r="AG63" s="7">
        <f t="shared" si="35"/>
        <v>0</v>
      </c>
      <c r="AH63" s="56"/>
      <c r="AI63" s="56"/>
      <c r="AJ63" s="56">
        <f t="shared" si="43"/>
        <v>0</v>
      </c>
      <c r="AM63" s="7">
        <f t="shared" si="44"/>
        <v>0</v>
      </c>
      <c r="AN63" s="56"/>
      <c r="AO63" s="56"/>
      <c r="AP63" s="7">
        <f t="shared" si="45"/>
        <v>0</v>
      </c>
      <c r="AQ63" s="56"/>
      <c r="AR63" s="56"/>
      <c r="AS63" s="7">
        <f t="shared" si="36"/>
        <v>0</v>
      </c>
      <c r="AV63" s="7">
        <f t="shared" si="37"/>
        <v>0</v>
      </c>
      <c r="AX63" s="56"/>
      <c r="AY63" s="7">
        <f t="shared" si="38"/>
        <v>0</v>
      </c>
      <c r="AZ63" s="56">
        <v>3</v>
      </c>
      <c r="BA63" s="56">
        <v>2.2999999999999998</v>
      </c>
      <c r="BB63" s="7">
        <f t="shared" si="39"/>
        <v>379.5</v>
      </c>
      <c r="BE63" s="7">
        <f t="shared" si="40"/>
        <v>0</v>
      </c>
      <c r="BF63" s="39"/>
      <c r="BG63" s="21"/>
      <c r="BH63" s="7">
        <f t="shared" si="41"/>
        <v>0</v>
      </c>
      <c r="BI63" s="21"/>
      <c r="BJ63" s="21"/>
      <c r="BK63" s="7">
        <f t="shared" si="42"/>
        <v>0</v>
      </c>
      <c r="BL63" s="57">
        <v>36</v>
      </c>
      <c r="BM63" s="120">
        <v>60</v>
      </c>
      <c r="BN63" s="132">
        <v>49</v>
      </c>
    </row>
    <row r="64" spans="1:66">
      <c r="A64" s="123">
        <v>45</v>
      </c>
      <c r="B64" s="4" t="s">
        <v>131</v>
      </c>
      <c r="C64" s="60">
        <f t="shared" si="23"/>
        <v>121</v>
      </c>
      <c r="D64" s="71">
        <f t="shared" si="24"/>
        <v>0</v>
      </c>
      <c r="E64" s="36">
        <f t="shared" si="25"/>
        <v>0</v>
      </c>
      <c r="F64" s="90">
        <f t="shared" si="26"/>
        <v>0</v>
      </c>
      <c r="G64" s="56"/>
      <c r="I64" s="7">
        <f t="shared" si="27"/>
        <v>0</v>
      </c>
      <c r="J64" s="56"/>
      <c r="L64" s="7">
        <f t="shared" si="28"/>
        <v>0</v>
      </c>
      <c r="M64" s="56"/>
      <c r="O64" s="7">
        <f t="shared" si="29"/>
        <v>0</v>
      </c>
      <c r="P64" s="56"/>
      <c r="R64" s="7">
        <f t="shared" si="30"/>
        <v>0</v>
      </c>
      <c r="S64" s="56"/>
      <c r="U64" s="7">
        <f t="shared" si="31"/>
        <v>0</v>
      </c>
      <c r="X64" s="7">
        <f t="shared" si="32"/>
        <v>0</v>
      </c>
      <c r="AA64" s="7">
        <f t="shared" si="33"/>
        <v>0</v>
      </c>
      <c r="AD64" s="7">
        <f t="shared" si="34"/>
        <v>0</v>
      </c>
      <c r="AG64" s="7">
        <f t="shared" si="35"/>
        <v>0</v>
      </c>
      <c r="AH64" s="56"/>
      <c r="AI64" s="56"/>
      <c r="AJ64" s="56">
        <f t="shared" si="43"/>
        <v>0</v>
      </c>
      <c r="AM64" s="7">
        <f t="shared" si="44"/>
        <v>0</v>
      </c>
      <c r="AN64" s="56"/>
      <c r="AO64" s="56"/>
      <c r="AP64" s="7">
        <f t="shared" si="45"/>
        <v>0</v>
      </c>
      <c r="AQ64" s="56"/>
      <c r="AR64" s="56"/>
      <c r="AS64" s="7">
        <f t="shared" si="36"/>
        <v>0</v>
      </c>
      <c r="AV64" s="7">
        <f t="shared" si="37"/>
        <v>0</v>
      </c>
      <c r="AX64" s="56"/>
      <c r="AY64" s="7">
        <f t="shared" si="38"/>
        <v>0</v>
      </c>
      <c r="AZ64" s="56">
        <v>1</v>
      </c>
      <c r="BA64" s="56">
        <v>2.2000000000000002</v>
      </c>
      <c r="BB64" s="7">
        <f t="shared" si="39"/>
        <v>121</v>
      </c>
      <c r="BE64" s="7">
        <f t="shared" si="40"/>
        <v>0</v>
      </c>
      <c r="BF64" s="39"/>
      <c r="BG64" s="56"/>
      <c r="BH64" s="7">
        <f t="shared" si="41"/>
        <v>0</v>
      </c>
      <c r="BI64" s="56"/>
      <c r="BJ64" s="56"/>
      <c r="BK64" s="7">
        <f t="shared" si="42"/>
        <v>0</v>
      </c>
      <c r="BL64" s="136">
        <v>45</v>
      </c>
      <c r="BM64" s="47">
        <v>61</v>
      </c>
      <c r="BN64" s="131">
        <v>50</v>
      </c>
    </row>
    <row r="65" spans="1:66">
      <c r="A65" s="122">
        <v>38</v>
      </c>
      <c r="B65" s="4" t="s">
        <v>133</v>
      </c>
      <c r="C65" s="60">
        <f t="shared" si="23"/>
        <v>292.5</v>
      </c>
      <c r="D65" s="71">
        <f t="shared" si="24"/>
        <v>0</v>
      </c>
      <c r="E65" s="36">
        <f t="shared" si="25"/>
        <v>0</v>
      </c>
      <c r="F65" s="90">
        <f t="shared" si="26"/>
        <v>0</v>
      </c>
      <c r="G65" s="56"/>
      <c r="I65" s="7">
        <f t="shared" si="27"/>
        <v>0</v>
      </c>
      <c r="J65" s="56"/>
      <c r="L65" s="7">
        <f t="shared" si="28"/>
        <v>0</v>
      </c>
      <c r="M65" s="56"/>
      <c r="O65" s="7">
        <f t="shared" si="29"/>
        <v>0</v>
      </c>
      <c r="P65" s="56"/>
      <c r="R65" s="7">
        <f t="shared" si="30"/>
        <v>0</v>
      </c>
      <c r="S65" s="56"/>
      <c r="U65" s="7">
        <f t="shared" si="31"/>
        <v>0</v>
      </c>
      <c r="X65" s="7">
        <f t="shared" si="32"/>
        <v>0</v>
      </c>
      <c r="AA65" s="7">
        <f t="shared" si="33"/>
        <v>0</v>
      </c>
      <c r="AD65" s="7">
        <f t="shared" si="34"/>
        <v>0</v>
      </c>
      <c r="AG65" s="7">
        <f t="shared" si="35"/>
        <v>0</v>
      </c>
      <c r="AH65" s="56"/>
      <c r="AI65" s="56"/>
      <c r="AJ65" s="56">
        <f t="shared" si="43"/>
        <v>0</v>
      </c>
      <c r="AM65" s="7">
        <f t="shared" si="44"/>
        <v>0</v>
      </c>
      <c r="AN65" s="56"/>
      <c r="AO65" s="56"/>
      <c r="AP65" s="7">
        <f t="shared" si="45"/>
        <v>0</v>
      </c>
      <c r="AQ65" s="56"/>
      <c r="AR65" s="56"/>
      <c r="AS65" s="7">
        <f t="shared" si="36"/>
        <v>0</v>
      </c>
      <c r="AV65" s="7">
        <f t="shared" si="37"/>
        <v>0</v>
      </c>
      <c r="AX65" s="56"/>
      <c r="AY65" s="7">
        <f t="shared" si="38"/>
        <v>0</v>
      </c>
      <c r="BB65" s="7">
        <f t="shared" si="39"/>
        <v>0</v>
      </c>
      <c r="BC65" s="56">
        <v>3</v>
      </c>
      <c r="BD65" s="56">
        <v>1.5</v>
      </c>
      <c r="BE65" s="7">
        <f t="shared" si="40"/>
        <v>292.5</v>
      </c>
      <c r="BF65" s="39"/>
      <c r="BG65" s="56"/>
      <c r="BH65" s="7">
        <f t="shared" si="41"/>
        <v>0</v>
      </c>
      <c r="BI65" s="56"/>
      <c r="BJ65" s="56"/>
      <c r="BK65" s="7">
        <f t="shared" si="42"/>
        <v>0</v>
      </c>
      <c r="BL65" s="57">
        <v>38</v>
      </c>
      <c r="BM65" s="120">
        <v>62</v>
      </c>
      <c r="BN65" s="132">
        <v>51</v>
      </c>
    </row>
    <row r="66" spans="1:66">
      <c r="A66" s="122">
        <v>42</v>
      </c>
      <c r="B66" s="4" t="s">
        <v>134</v>
      </c>
      <c r="C66" s="60">
        <f t="shared" si="23"/>
        <v>156</v>
      </c>
      <c r="D66" s="71">
        <f t="shared" si="24"/>
        <v>0</v>
      </c>
      <c r="E66" s="36">
        <f t="shared" si="25"/>
        <v>0</v>
      </c>
      <c r="F66" s="90">
        <f t="shared" si="26"/>
        <v>0</v>
      </c>
      <c r="G66" s="56"/>
      <c r="I66" s="7">
        <f t="shared" si="27"/>
        <v>0</v>
      </c>
      <c r="J66" s="56"/>
      <c r="L66" s="7">
        <f t="shared" si="28"/>
        <v>0</v>
      </c>
      <c r="M66" s="56"/>
      <c r="O66" s="7">
        <f t="shared" si="29"/>
        <v>0</v>
      </c>
      <c r="P66" s="56"/>
      <c r="R66" s="7">
        <f t="shared" si="30"/>
        <v>0</v>
      </c>
      <c r="S66" s="56"/>
      <c r="U66" s="7">
        <f t="shared" si="31"/>
        <v>0</v>
      </c>
      <c r="X66" s="7">
        <f t="shared" si="32"/>
        <v>0</v>
      </c>
      <c r="AA66" s="7">
        <f t="shared" si="33"/>
        <v>0</v>
      </c>
      <c r="AD66" s="7">
        <f t="shared" si="34"/>
        <v>0</v>
      </c>
      <c r="AG66" s="7">
        <f t="shared" si="35"/>
        <v>0</v>
      </c>
      <c r="AH66" s="56"/>
      <c r="AI66" s="56"/>
      <c r="AJ66" s="56">
        <f t="shared" si="43"/>
        <v>0</v>
      </c>
      <c r="AM66" s="7">
        <f t="shared" si="44"/>
        <v>0</v>
      </c>
      <c r="AN66" s="56"/>
      <c r="AO66" s="56"/>
      <c r="AP66" s="7">
        <f t="shared" si="45"/>
        <v>0</v>
      </c>
      <c r="AQ66" s="56"/>
      <c r="AR66" s="56"/>
      <c r="AS66" s="7">
        <f t="shared" si="36"/>
        <v>0</v>
      </c>
      <c r="AV66" s="7">
        <f t="shared" si="37"/>
        <v>0</v>
      </c>
      <c r="AX66" s="56"/>
      <c r="AY66" s="7">
        <f t="shared" si="38"/>
        <v>0</v>
      </c>
      <c r="BB66" s="7">
        <f t="shared" si="39"/>
        <v>0</v>
      </c>
      <c r="BC66" s="56">
        <v>2</v>
      </c>
      <c r="BD66" s="56">
        <v>1.2</v>
      </c>
      <c r="BE66" s="7">
        <f t="shared" si="40"/>
        <v>156</v>
      </c>
      <c r="BF66" s="39"/>
      <c r="BG66" s="56"/>
      <c r="BH66" s="7">
        <f t="shared" si="41"/>
        <v>0</v>
      </c>
      <c r="BI66" s="56"/>
      <c r="BJ66" s="56"/>
      <c r="BK66" s="7">
        <f t="shared" si="42"/>
        <v>0</v>
      </c>
      <c r="BL66" s="138">
        <v>42</v>
      </c>
      <c r="BM66" s="121">
        <v>63</v>
      </c>
      <c r="BN66" s="133">
        <v>52</v>
      </c>
    </row>
    <row r="67" spans="1:66">
      <c r="A67" s="4">
        <v>64</v>
      </c>
      <c r="B67" s="4" t="s">
        <v>144</v>
      </c>
      <c r="C67" s="104">
        <f t="shared" ref="C67" si="46">IF(COUNTIF(G67:BK67,"&gt;0")&gt;3,LARGE(G67:BK67,1)+LARGE(G67:BK67,2),MAX(G67:BK67))</f>
        <v>0</v>
      </c>
      <c r="D67" s="71">
        <f t="shared" ref="D67" si="47">COUNTIF(G67:BK67,"=9")</f>
        <v>0</v>
      </c>
      <c r="E67" s="36">
        <f t="shared" ref="E67" si="48">COUNTIF(G67:BK67,"=6")</f>
        <v>0</v>
      </c>
      <c r="F67" s="90">
        <f t="shared" ref="F67" si="49">COUNTIF(G67:BK67,"=4")</f>
        <v>0</v>
      </c>
      <c r="I67" s="7">
        <f t="shared" ref="I67:I95" si="50">G67*H67*I$1*I$2</f>
        <v>0</v>
      </c>
      <c r="L67" s="7">
        <f t="shared" ref="L67" si="51">J67*K67*L$1*L$2</f>
        <v>0</v>
      </c>
      <c r="O67" s="7">
        <f t="shared" ref="O67" si="52">M67*N67*O$1*O$2</f>
        <v>0</v>
      </c>
      <c r="R67" s="7">
        <f t="shared" ref="R67" si="53">P67*Q67*R$1*R$2</f>
        <v>0</v>
      </c>
      <c r="U67" s="7">
        <f t="shared" ref="U67" si="54">S67*T67*U$1*U$2</f>
        <v>0</v>
      </c>
      <c r="X67" s="7">
        <f t="shared" ref="X67" si="55">V67*W67*X$1*X$2</f>
        <v>0</v>
      </c>
      <c r="AA67" s="7">
        <f t="shared" ref="AA67" si="56">Y67*Z67*AA$1*AA$2</f>
        <v>0</v>
      </c>
      <c r="AD67" s="7">
        <f t="shared" ref="AD67" si="57">AB67*AC67*AD$1*AD$2</f>
        <v>0</v>
      </c>
      <c r="AG67" s="7">
        <f t="shared" ref="AG67" si="58">AE67*AF67*AG$1*AG$2</f>
        <v>0</v>
      </c>
      <c r="AJ67" s="7">
        <f t="shared" ref="AJ67:AJ108" si="59">AH67*AI67*AJ$1*AJ$2</f>
        <v>0</v>
      </c>
      <c r="AM67" s="7">
        <f t="shared" ref="AM67:AM108" si="60">AK67*AL67*AM$1*AM$2</f>
        <v>0</v>
      </c>
      <c r="AP67" s="7">
        <f t="shared" ref="AP67:AP108" si="61">AN67*AO67*AP$1*AP$2</f>
        <v>0</v>
      </c>
      <c r="AS67" s="7">
        <f t="shared" ref="AS67" si="62">AQ67*AR67*AS$1*AS$2</f>
        <v>0</v>
      </c>
      <c r="AV67" s="7">
        <f t="shared" ref="AV67" si="63">AT67*AU67*AV$1*AV$2</f>
        <v>0</v>
      </c>
      <c r="AX67" s="21"/>
      <c r="AY67" s="7">
        <f t="shared" ref="AY67" si="64">AW67*AX67*AY$1*AY$2</f>
        <v>0</v>
      </c>
      <c r="BB67" s="7">
        <f t="shared" ref="BB67" si="65">AZ67*BA67*BB$1*BB$2</f>
        <v>0</v>
      </c>
      <c r="BE67" s="7">
        <f t="shared" ref="BE67" si="66">BC67*BD67*BE$1*BE$2</f>
        <v>0</v>
      </c>
      <c r="BH67" s="7">
        <f t="shared" ref="BH67" si="67">BF67*BG67*BH$1*BH$2</f>
        <v>0</v>
      </c>
      <c r="BK67" s="7">
        <f t="shared" ref="BK67" si="68">BI67*BJ67*BK$1*BK$2</f>
        <v>0</v>
      </c>
      <c r="BL67" s="4">
        <v>64</v>
      </c>
      <c r="BM67" s="4">
        <v>64</v>
      </c>
    </row>
    <row r="68" spans="1:66">
      <c r="A68" s="38">
        <v>65</v>
      </c>
      <c r="B68" s="38" t="s">
        <v>145</v>
      </c>
      <c r="C68" s="105">
        <f t="shared" ref="C68:C99" si="69">IF(COUNTIF(G68:BK68,"&gt;0")&gt;3,LARGE(G68:BK68,1)+LARGE(G68:BK68,2),MAX(G68:BK68))</f>
        <v>0</v>
      </c>
      <c r="D68" s="71">
        <f t="shared" ref="D68:D95" si="70">COUNTIF(G68:BK68,"=9")</f>
        <v>0</v>
      </c>
      <c r="E68" s="36">
        <f t="shared" ref="E68:E95" si="71">COUNTIF(G68:BK68,"=6")</f>
        <v>0</v>
      </c>
      <c r="F68" s="90">
        <f t="shared" ref="F68:F95" si="72">COUNTIF(G68:BK68,"=4")</f>
        <v>0</v>
      </c>
      <c r="I68" s="7">
        <f t="shared" si="50"/>
        <v>0</v>
      </c>
      <c r="L68" s="7">
        <f t="shared" ref="L68:L131" si="73">J68*K68*L$1*L$2</f>
        <v>0</v>
      </c>
      <c r="O68" s="7">
        <f t="shared" ref="O68:O131" si="74">M68*N68*O$1*O$2</f>
        <v>0</v>
      </c>
      <c r="R68" s="7">
        <f t="shared" ref="R68:R131" si="75">P68*Q68*R$1*R$2</f>
        <v>0</v>
      </c>
      <c r="U68" s="7">
        <f t="shared" ref="U68:U131" si="76">S68*T68*U$1*U$2</f>
        <v>0</v>
      </c>
      <c r="X68" s="7">
        <f t="shared" ref="X68:X131" si="77">V68*W68*X$1*X$2</f>
        <v>0</v>
      </c>
      <c r="AA68" s="7">
        <f t="shared" ref="AA68:AA131" si="78">Y68*Z68*AA$1*AA$2</f>
        <v>0</v>
      </c>
      <c r="AD68" s="7">
        <f t="shared" ref="AD68:AD131" si="79">AB68*AC68*AD$1*AD$2</f>
        <v>0</v>
      </c>
      <c r="AG68" s="7">
        <f t="shared" ref="AG68:AG131" si="80">AE68*AF68*AG$1*AG$2</f>
        <v>0</v>
      </c>
      <c r="AJ68" s="7">
        <f t="shared" si="59"/>
        <v>0</v>
      </c>
      <c r="AM68" s="7">
        <f t="shared" si="60"/>
        <v>0</v>
      </c>
      <c r="AP68" s="7">
        <f t="shared" si="61"/>
        <v>0</v>
      </c>
      <c r="AS68" s="7">
        <f t="shared" ref="AS68:AS131" si="81">AQ68*AR68*AS$1*AS$2</f>
        <v>0</v>
      </c>
      <c r="AV68" s="7">
        <f t="shared" ref="AV68:AV131" si="82">AT68*AU68*AV$1*AV$2</f>
        <v>0</v>
      </c>
      <c r="AX68" s="21"/>
      <c r="AY68" s="7">
        <f t="shared" ref="AY68:AY95" si="83">AW68*AX68*AY$1*AY$2</f>
        <v>0</v>
      </c>
      <c r="BB68" s="7">
        <f t="shared" ref="BB68:BB95" si="84">AZ68*BA68*BB$1*BB$2</f>
        <v>0</v>
      </c>
      <c r="BE68" s="7">
        <f t="shared" ref="BE68:BE95" si="85">BC68*BD68*BE$1*BE$2</f>
        <v>0</v>
      </c>
      <c r="BH68" s="7">
        <f t="shared" ref="BH68:BH95" si="86">BF68*BG68*BH$1*BH$2</f>
        <v>0</v>
      </c>
      <c r="BK68" s="7">
        <f t="shared" ref="BK68:BK95" si="87">BI68*BJ68*BK$1*BK$2</f>
        <v>0</v>
      </c>
      <c r="BL68" s="38">
        <v>65</v>
      </c>
      <c r="BM68" s="38">
        <v>65</v>
      </c>
    </row>
    <row r="69" spans="1:66">
      <c r="A69" s="115">
        <v>66</v>
      </c>
      <c r="B69" s="115" t="s">
        <v>146</v>
      </c>
      <c r="C69" s="104">
        <f t="shared" si="69"/>
        <v>0</v>
      </c>
      <c r="D69" s="71">
        <f t="shared" si="70"/>
        <v>0</v>
      </c>
      <c r="E69" s="36">
        <f t="shared" si="71"/>
        <v>0</v>
      </c>
      <c r="F69" s="90">
        <f t="shared" si="72"/>
        <v>0</v>
      </c>
      <c r="I69" s="7">
        <f t="shared" si="50"/>
        <v>0</v>
      </c>
      <c r="L69" s="7">
        <f t="shared" si="73"/>
        <v>0</v>
      </c>
      <c r="O69" s="7">
        <f t="shared" si="74"/>
        <v>0</v>
      </c>
      <c r="R69" s="7">
        <f t="shared" si="75"/>
        <v>0</v>
      </c>
      <c r="U69" s="7">
        <f t="shared" si="76"/>
        <v>0</v>
      </c>
      <c r="X69" s="7">
        <f t="shared" si="77"/>
        <v>0</v>
      </c>
      <c r="AA69" s="7">
        <f t="shared" si="78"/>
        <v>0</v>
      </c>
      <c r="AD69" s="7">
        <f t="shared" si="79"/>
        <v>0</v>
      </c>
      <c r="AG69" s="7">
        <f t="shared" si="80"/>
        <v>0</v>
      </c>
      <c r="AJ69" s="7">
        <f t="shared" si="59"/>
        <v>0</v>
      </c>
      <c r="AM69" s="7">
        <f t="shared" si="60"/>
        <v>0</v>
      </c>
      <c r="AP69" s="7">
        <f t="shared" si="61"/>
        <v>0</v>
      </c>
      <c r="AS69" s="7">
        <f t="shared" si="81"/>
        <v>0</v>
      </c>
      <c r="AV69" s="7">
        <f t="shared" si="82"/>
        <v>0</v>
      </c>
      <c r="AX69" s="21"/>
      <c r="AY69" s="7">
        <f t="shared" si="83"/>
        <v>0</v>
      </c>
      <c r="BB69" s="7">
        <f t="shared" si="84"/>
        <v>0</v>
      </c>
      <c r="BE69" s="7">
        <f t="shared" si="85"/>
        <v>0</v>
      </c>
      <c r="BH69" s="7">
        <f t="shared" si="86"/>
        <v>0</v>
      </c>
      <c r="BK69" s="7">
        <f t="shared" si="87"/>
        <v>0</v>
      </c>
      <c r="BL69" s="115">
        <v>66</v>
      </c>
      <c r="BM69" s="115">
        <v>66</v>
      </c>
    </row>
    <row r="70" spans="1:66">
      <c r="C70" s="105">
        <f t="shared" si="69"/>
        <v>0</v>
      </c>
      <c r="D70" s="71">
        <f t="shared" si="70"/>
        <v>0</v>
      </c>
      <c r="E70" s="36">
        <f t="shared" si="71"/>
        <v>0</v>
      </c>
      <c r="F70" s="90">
        <f t="shared" si="72"/>
        <v>0</v>
      </c>
      <c r="I70" s="7">
        <f t="shared" si="50"/>
        <v>0</v>
      </c>
      <c r="L70" s="7">
        <f t="shared" si="73"/>
        <v>0</v>
      </c>
      <c r="O70" s="7">
        <f t="shared" si="74"/>
        <v>0</v>
      </c>
      <c r="R70" s="7">
        <f t="shared" si="75"/>
        <v>0</v>
      </c>
      <c r="U70" s="7">
        <f t="shared" si="76"/>
        <v>0</v>
      </c>
      <c r="X70" s="7">
        <f t="shared" si="77"/>
        <v>0</v>
      </c>
      <c r="AA70" s="7">
        <f t="shared" si="78"/>
        <v>0</v>
      </c>
      <c r="AD70" s="7">
        <f t="shared" si="79"/>
        <v>0</v>
      </c>
      <c r="AG70" s="7">
        <f t="shared" si="80"/>
        <v>0</v>
      </c>
      <c r="AJ70" s="7">
        <f t="shared" si="59"/>
        <v>0</v>
      </c>
      <c r="AM70" s="7">
        <f t="shared" si="60"/>
        <v>0</v>
      </c>
      <c r="AP70" s="7">
        <f t="shared" si="61"/>
        <v>0</v>
      </c>
      <c r="AS70" s="7">
        <f t="shared" si="81"/>
        <v>0</v>
      </c>
      <c r="AV70" s="7">
        <f t="shared" si="82"/>
        <v>0</v>
      </c>
      <c r="AX70" s="21"/>
      <c r="AY70" s="7">
        <f t="shared" si="83"/>
        <v>0</v>
      </c>
      <c r="BB70" s="7">
        <f t="shared" si="84"/>
        <v>0</v>
      </c>
      <c r="BE70" s="7">
        <f t="shared" si="85"/>
        <v>0</v>
      </c>
      <c r="BH70" s="7">
        <f t="shared" si="86"/>
        <v>0</v>
      </c>
      <c r="BK70" s="7">
        <f t="shared" si="87"/>
        <v>0</v>
      </c>
    </row>
    <row r="71" spans="1:66">
      <c r="C71" s="104">
        <f t="shared" si="69"/>
        <v>0</v>
      </c>
      <c r="D71" s="71">
        <f t="shared" si="70"/>
        <v>0</v>
      </c>
      <c r="E71" s="36">
        <f t="shared" si="71"/>
        <v>0</v>
      </c>
      <c r="F71" s="90">
        <f t="shared" si="72"/>
        <v>0</v>
      </c>
      <c r="I71" s="7">
        <f t="shared" si="50"/>
        <v>0</v>
      </c>
      <c r="L71" s="7">
        <f t="shared" si="73"/>
        <v>0</v>
      </c>
      <c r="O71" s="7">
        <f t="shared" si="74"/>
        <v>0</v>
      </c>
      <c r="R71" s="7">
        <f t="shared" si="75"/>
        <v>0</v>
      </c>
      <c r="U71" s="7">
        <f t="shared" si="76"/>
        <v>0</v>
      </c>
      <c r="X71" s="7">
        <f t="shared" si="77"/>
        <v>0</v>
      </c>
      <c r="AA71" s="7">
        <f t="shared" si="78"/>
        <v>0</v>
      </c>
      <c r="AD71" s="7">
        <f t="shared" si="79"/>
        <v>0</v>
      </c>
      <c r="AG71" s="7">
        <f t="shared" si="80"/>
        <v>0</v>
      </c>
      <c r="AJ71" s="7">
        <f t="shared" si="59"/>
        <v>0</v>
      </c>
      <c r="AM71" s="7">
        <f t="shared" si="60"/>
        <v>0</v>
      </c>
      <c r="AP71" s="7">
        <f t="shared" si="61"/>
        <v>0</v>
      </c>
      <c r="AS71" s="7">
        <f t="shared" si="81"/>
        <v>0</v>
      </c>
      <c r="AV71" s="7">
        <f t="shared" si="82"/>
        <v>0</v>
      </c>
      <c r="AX71" s="21"/>
      <c r="AY71" s="7">
        <f t="shared" si="83"/>
        <v>0</v>
      </c>
      <c r="BB71" s="7">
        <f t="shared" si="84"/>
        <v>0</v>
      </c>
      <c r="BE71" s="7">
        <f t="shared" si="85"/>
        <v>0</v>
      </c>
      <c r="BH71" s="7">
        <f t="shared" si="86"/>
        <v>0</v>
      </c>
      <c r="BK71" s="7">
        <f t="shared" si="87"/>
        <v>0</v>
      </c>
    </row>
    <row r="72" spans="1:66">
      <c r="C72" s="105">
        <f t="shared" si="69"/>
        <v>0</v>
      </c>
      <c r="D72" s="71">
        <f t="shared" si="70"/>
        <v>0</v>
      </c>
      <c r="E72" s="36">
        <f t="shared" si="71"/>
        <v>0</v>
      </c>
      <c r="F72" s="90">
        <f t="shared" si="72"/>
        <v>0</v>
      </c>
      <c r="I72" s="7">
        <f t="shared" si="50"/>
        <v>0</v>
      </c>
      <c r="L72" s="7">
        <f t="shared" si="73"/>
        <v>0</v>
      </c>
      <c r="O72" s="7">
        <f t="shared" si="74"/>
        <v>0</v>
      </c>
      <c r="R72" s="7">
        <f t="shared" si="75"/>
        <v>0</v>
      </c>
      <c r="U72" s="7">
        <f t="shared" si="76"/>
        <v>0</v>
      </c>
      <c r="X72" s="7">
        <f t="shared" si="77"/>
        <v>0</v>
      </c>
      <c r="AA72" s="7">
        <f t="shared" si="78"/>
        <v>0</v>
      </c>
      <c r="AD72" s="7">
        <f t="shared" si="79"/>
        <v>0</v>
      </c>
      <c r="AG72" s="7">
        <f t="shared" si="80"/>
        <v>0</v>
      </c>
      <c r="AJ72" s="7">
        <f t="shared" si="59"/>
        <v>0</v>
      </c>
      <c r="AM72" s="7">
        <f t="shared" si="60"/>
        <v>0</v>
      </c>
      <c r="AP72" s="7">
        <f t="shared" si="61"/>
        <v>0</v>
      </c>
      <c r="AS72" s="7">
        <f t="shared" si="81"/>
        <v>0</v>
      </c>
      <c r="AV72" s="7">
        <f t="shared" si="82"/>
        <v>0</v>
      </c>
      <c r="AX72" s="21"/>
      <c r="AY72" s="7">
        <f t="shared" si="83"/>
        <v>0</v>
      </c>
      <c r="BB72" s="7">
        <f t="shared" si="84"/>
        <v>0</v>
      </c>
      <c r="BE72" s="7">
        <f t="shared" si="85"/>
        <v>0</v>
      </c>
      <c r="BH72" s="7">
        <f t="shared" si="86"/>
        <v>0</v>
      </c>
      <c r="BK72" s="7">
        <f t="shared" si="87"/>
        <v>0</v>
      </c>
    </row>
    <row r="73" spans="1:66">
      <c r="C73" s="104">
        <f t="shared" si="69"/>
        <v>0</v>
      </c>
      <c r="D73" s="71">
        <f t="shared" si="70"/>
        <v>0</v>
      </c>
      <c r="E73" s="36">
        <f t="shared" si="71"/>
        <v>0</v>
      </c>
      <c r="F73" s="90">
        <f t="shared" si="72"/>
        <v>0</v>
      </c>
      <c r="I73" s="7">
        <f t="shared" si="50"/>
        <v>0</v>
      </c>
      <c r="L73" s="7">
        <f t="shared" si="73"/>
        <v>0</v>
      </c>
      <c r="O73" s="7">
        <f t="shared" si="74"/>
        <v>0</v>
      </c>
      <c r="R73" s="7">
        <f t="shared" si="75"/>
        <v>0</v>
      </c>
      <c r="U73" s="7">
        <f t="shared" si="76"/>
        <v>0</v>
      </c>
      <c r="X73" s="7">
        <f t="shared" si="77"/>
        <v>0</v>
      </c>
      <c r="AA73" s="7">
        <f t="shared" si="78"/>
        <v>0</v>
      </c>
      <c r="AD73" s="7">
        <f t="shared" si="79"/>
        <v>0</v>
      </c>
      <c r="AG73" s="7">
        <f t="shared" si="80"/>
        <v>0</v>
      </c>
      <c r="AJ73" s="7">
        <f t="shared" si="59"/>
        <v>0</v>
      </c>
      <c r="AM73" s="7">
        <f t="shared" si="60"/>
        <v>0</v>
      </c>
      <c r="AP73" s="7">
        <f t="shared" si="61"/>
        <v>0</v>
      </c>
      <c r="AS73" s="7">
        <f t="shared" si="81"/>
        <v>0</v>
      </c>
      <c r="AV73" s="7">
        <f t="shared" si="82"/>
        <v>0</v>
      </c>
      <c r="AX73" s="21"/>
      <c r="AY73" s="7">
        <f t="shared" si="83"/>
        <v>0</v>
      </c>
      <c r="BB73" s="7">
        <f t="shared" si="84"/>
        <v>0</v>
      </c>
      <c r="BE73" s="7">
        <f t="shared" si="85"/>
        <v>0</v>
      </c>
      <c r="BH73" s="7">
        <f t="shared" si="86"/>
        <v>0</v>
      </c>
      <c r="BK73" s="7">
        <f t="shared" si="87"/>
        <v>0</v>
      </c>
    </row>
    <row r="74" spans="1:66">
      <c r="C74" s="105">
        <f t="shared" si="69"/>
        <v>0</v>
      </c>
      <c r="D74" s="71">
        <f t="shared" si="70"/>
        <v>0</v>
      </c>
      <c r="E74" s="36">
        <f t="shared" si="71"/>
        <v>0</v>
      </c>
      <c r="F74" s="90">
        <f t="shared" si="72"/>
        <v>0</v>
      </c>
      <c r="I74" s="7">
        <f t="shared" si="50"/>
        <v>0</v>
      </c>
      <c r="L74" s="7">
        <f t="shared" si="73"/>
        <v>0</v>
      </c>
      <c r="O74" s="7">
        <f t="shared" si="74"/>
        <v>0</v>
      </c>
      <c r="R74" s="7">
        <f t="shared" si="75"/>
        <v>0</v>
      </c>
      <c r="U74" s="7">
        <f t="shared" si="76"/>
        <v>0</v>
      </c>
      <c r="X74" s="7">
        <f t="shared" si="77"/>
        <v>0</v>
      </c>
      <c r="AA74" s="7">
        <f t="shared" si="78"/>
        <v>0</v>
      </c>
      <c r="AD74" s="7">
        <f t="shared" si="79"/>
        <v>0</v>
      </c>
      <c r="AG74" s="7">
        <f t="shared" si="80"/>
        <v>0</v>
      </c>
      <c r="AJ74" s="7">
        <f t="shared" si="59"/>
        <v>0</v>
      </c>
      <c r="AM74" s="7">
        <f t="shared" si="60"/>
        <v>0</v>
      </c>
      <c r="AP74" s="7">
        <f t="shared" si="61"/>
        <v>0</v>
      </c>
      <c r="AS74" s="7">
        <f t="shared" si="81"/>
        <v>0</v>
      </c>
      <c r="AV74" s="7">
        <f t="shared" si="82"/>
        <v>0</v>
      </c>
      <c r="AX74" s="21"/>
      <c r="AY74" s="7">
        <f t="shared" si="83"/>
        <v>0</v>
      </c>
      <c r="BB74" s="7">
        <f t="shared" si="84"/>
        <v>0</v>
      </c>
      <c r="BE74" s="7">
        <f t="shared" si="85"/>
        <v>0</v>
      </c>
      <c r="BH74" s="7">
        <f t="shared" si="86"/>
        <v>0</v>
      </c>
      <c r="BK74" s="7">
        <f t="shared" si="87"/>
        <v>0</v>
      </c>
    </row>
    <row r="75" spans="1:66">
      <c r="C75" s="104">
        <f t="shared" si="69"/>
        <v>0</v>
      </c>
      <c r="D75" s="71">
        <f t="shared" si="70"/>
        <v>0</v>
      </c>
      <c r="E75" s="36">
        <f t="shared" si="71"/>
        <v>0</v>
      </c>
      <c r="F75" s="90">
        <f t="shared" si="72"/>
        <v>0</v>
      </c>
      <c r="I75" s="7">
        <f t="shared" si="50"/>
        <v>0</v>
      </c>
      <c r="L75" s="7">
        <f t="shared" si="73"/>
        <v>0</v>
      </c>
      <c r="O75" s="7">
        <f t="shared" si="74"/>
        <v>0</v>
      </c>
      <c r="R75" s="7">
        <f t="shared" si="75"/>
        <v>0</v>
      </c>
      <c r="U75" s="7">
        <f t="shared" si="76"/>
        <v>0</v>
      </c>
      <c r="X75" s="7">
        <f t="shared" si="77"/>
        <v>0</v>
      </c>
      <c r="AA75" s="7">
        <f t="shared" si="78"/>
        <v>0</v>
      </c>
      <c r="AD75" s="7">
        <f t="shared" si="79"/>
        <v>0</v>
      </c>
      <c r="AG75" s="7">
        <f t="shared" si="80"/>
        <v>0</v>
      </c>
      <c r="AJ75" s="7">
        <f t="shared" si="59"/>
        <v>0</v>
      </c>
      <c r="AM75" s="7">
        <f t="shared" si="60"/>
        <v>0</v>
      </c>
      <c r="AP75" s="7">
        <f t="shared" si="61"/>
        <v>0</v>
      </c>
      <c r="AS75" s="7">
        <f t="shared" si="81"/>
        <v>0</v>
      </c>
      <c r="AV75" s="7">
        <f t="shared" si="82"/>
        <v>0</v>
      </c>
      <c r="AX75" s="21"/>
      <c r="AY75" s="7">
        <f t="shared" si="83"/>
        <v>0</v>
      </c>
      <c r="BB75" s="7">
        <f t="shared" si="84"/>
        <v>0</v>
      </c>
      <c r="BE75" s="7">
        <f t="shared" si="85"/>
        <v>0</v>
      </c>
      <c r="BH75" s="7">
        <f t="shared" si="86"/>
        <v>0</v>
      </c>
      <c r="BK75" s="7">
        <f t="shared" si="87"/>
        <v>0</v>
      </c>
    </row>
    <row r="76" spans="1:66">
      <c r="C76" s="105">
        <f t="shared" si="69"/>
        <v>0</v>
      </c>
      <c r="D76" s="71">
        <f t="shared" si="70"/>
        <v>0</v>
      </c>
      <c r="E76" s="36">
        <f t="shared" si="71"/>
        <v>0</v>
      </c>
      <c r="F76" s="90">
        <f t="shared" si="72"/>
        <v>0</v>
      </c>
      <c r="I76" s="7">
        <f t="shared" si="50"/>
        <v>0</v>
      </c>
      <c r="L76" s="7">
        <f t="shared" si="73"/>
        <v>0</v>
      </c>
      <c r="O76" s="7">
        <f t="shared" si="74"/>
        <v>0</v>
      </c>
      <c r="R76" s="7">
        <f t="shared" si="75"/>
        <v>0</v>
      </c>
      <c r="U76" s="7">
        <f t="shared" si="76"/>
        <v>0</v>
      </c>
      <c r="X76" s="7">
        <f t="shared" si="77"/>
        <v>0</v>
      </c>
      <c r="AA76" s="7">
        <f t="shared" si="78"/>
        <v>0</v>
      </c>
      <c r="AD76" s="7">
        <f t="shared" si="79"/>
        <v>0</v>
      </c>
      <c r="AG76" s="7">
        <f t="shared" si="80"/>
        <v>0</v>
      </c>
      <c r="AJ76" s="7">
        <f t="shared" si="59"/>
        <v>0</v>
      </c>
      <c r="AM76" s="7">
        <f t="shared" si="60"/>
        <v>0</v>
      </c>
      <c r="AP76" s="7">
        <f t="shared" si="61"/>
        <v>0</v>
      </c>
      <c r="AS76" s="7">
        <f t="shared" si="81"/>
        <v>0</v>
      </c>
      <c r="AV76" s="7">
        <f t="shared" si="82"/>
        <v>0</v>
      </c>
      <c r="AX76" s="21"/>
      <c r="AY76" s="7">
        <f t="shared" si="83"/>
        <v>0</v>
      </c>
      <c r="BB76" s="7">
        <f t="shared" si="84"/>
        <v>0</v>
      </c>
      <c r="BE76" s="7">
        <f t="shared" si="85"/>
        <v>0</v>
      </c>
      <c r="BH76" s="7">
        <f t="shared" si="86"/>
        <v>0</v>
      </c>
      <c r="BK76" s="7">
        <f t="shared" si="87"/>
        <v>0</v>
      </c>
    </row>
    <row r="77" spans="1:66">
      <c r="C77" s="104">
        <f t="shared" si="69"/>
        <v>0</v>
      </c>
      <c r="D77" s="71">
        <f t="shared" si="70"/>
        <v>0</v>
      </c>
      <c r="E77" s="36">
        <f t="shared" si="71"/>
        <v>0</v>
      </c>
      <c r="F77" s="90">
        <f t="shared" si="72"/>
        <v>0</v>
      </c>
      <c r="I77" s="7">
        <f t="shared" si="50"/>
        <v>0</v>
      </c>
      <c r="L77" s="7">
        <f t="shared" si="73"/>
        <v>0</v>
      </c>
      <c r="O77" s="7">
        <f t="shared" si="74"/>
        <v>0</v>
      </c>
      <c r="R77" s="7">
        <f t="shared" si="75"/>
        <v>0</v>
      </c>
      <c r="U77" s="7">
        <f t="shared" si="76"/>
        <v>0</v>
      </c>
      <c r="X77" s="7">
        <f t="shared" si="77"/>
        <v>0</v>
      </c>
      <c r="AA77" s="7">
        <f t="shared" si="78"/>
        <v>0</v>
      </c>
      <c r="AD77" s="7">
        <f t="shared" si="79"/>
        <v>0</v>
      </c>
      <c r="AG77" s="7">
        <f t="shared" si="80"/>
        <v>0</v>
      </c>
      <c r="AJ77" s="7">
        <f t="shared" si="59"/>
        <v>0</v>
      </c>
      <c r="AM77" s="7">
        <f t="shared" si="60"/>
        <v>0</v>
      </c>
      <c r="AP77" s="7">
        <f t="shared" si="61"/>
        <v>0</v>
      </c>
      <c r="AS77" s="7">
        <f t="shared" si="81"/>
        <v>0</v>
      </c>
      <c r="AV77" s="7">
        <f t="shared" si="82"/>
        <v>0</v>
      </c>
      <c r="AX77" s="21"/>
      <c r="AY77" s="7">
        <f t="shared" si="83"/>
        <v>0</v>
      </c>
      <c r="BB77" s="7">
        <f t="shared" si="84"/>
        <v>0</v>
      </c>
      <c r="BE77" s="7">
        <f t="shared" si="85"/>
        <v>0</v>
      </c>
      <c r="BH77" s="7">
        <f t="shared" si="86"/>
        <v>0</v>
      </c>
      <c r="BK77" s="7">
        <f t="shared" si="87"/>
        <v>0</v>
      </c>
    </row>
    <row r="78" spans="1:66">
      <c r="C78" s="105">
        <f t="shared" si="69"/>
        <v>0</v>
      </c>
      <c r="D78" s="71">
        <f t="shared" si="70"/>
        <v>0</v>
      </c>
      <c r="E78" s="36">
        <f t="shared" si="71"/>
        <v>0</v>
      </c>
      <c r="F78" s="90">
        <f t="shared" si="72"/>
        <v>0</v>
      </c>
      <c r="I78" s="7">
        <f t="shared" si="50"/>
        <v>0</v>
      </c>
      <c r="L78" s="7">
        <f t="shared" si="73"/>
        <v>0</v>
      </c>
      <c r="O78" s="7">
        <f t="shared" si="74"/>
        <v>0</v>
      </c>
      <c r="R78" s="7">
        <f t="shared" si="75"/>
        <v>0</v>
      </c>
      <c r="U78" s="7">
        <f t="shared" si="76"/>
        <v>0</v>
      </c>
      <c r="X78" s="7">
        <f t="shared" si="77"/>
        <v>0</v>
      </c>
      <c r="AA78" s="7">
        <f t="shared" si="78"/>
        <v>0</v>
      </c>
      <c r="AD78" s="7">
        <f t="shared" si="79"/>
        <v>0</v>
      </c>
      <c r="AG78" s="7">
        <f t="shared" si="80"/>
        <v>0</v>
      </c>
      <c r="AJ78" s="7">
        <f t="shared" si="59"/>
        <v>0</v>
      </c>
      <c r="AM78" s="7">
        <f t="shared" si="60"/>
        <v>0</v>
      </c>
      <c r="AP78" s="7">
        <f t="shared" si="61"/>
        <v>0</v>
      </c>
      <c r="AS78" s="7">
        <f t="shared" si="81"/>
        <v>0</v>
      </c>
      <c r="AV78" s="7">
        <f t="shared" si="82"/>
        <v>0</v>
      </c>
      <c r="AX78" s="21"/>
      <c r="AY78" s="7">
        <f t="shared" si="83"/>
        <v>0</v>
      </c>
      <c r="BB78" s="7">
        <f t="shared" si="84"/>
        <v>0</v>
      </c>
      <c r="BE78" s="7">
        <f t="shared" si="85"/>
        <v>0</v>
      </c>
      <c r="BH78" s="7">
        <f t="shared" si="86"/>
        <v>0</v>
      </c>
      <c r="BK78" s="7">
        <f t="shared" si="87"/>
        <v>0</v>
      </c>
    </row>
    <row r="79" spans="1:66">
      <c r="C79" s="104">
        <f t="shared" si="69"/>
        <v>0</v>
      </c>
      <c r="D79" s="71">
        <f t="shared" si="70"/>
        <v>0</v>
      </c>
      <c r="E79" s="36">
        <f t="shared" si="71"/>
        <v>0</v>
      </c>
      <c r="F79" s="90">
        <f t="shared" si="72"/>
        <v>0</v>
      </c>
      <c r="I79" s="7">
        <f t="shared" si="50"/>
        <v>0</v>
      </c>
      <c r="L79" s="7">
        <f t="shared" si="73"/>
        <v>0</v>
      </c>
      <c r="O79" s="7">
        <f t="shared" si="74"/>
        <v>0</v>
      </c>
      <c r="R79" s="7">
        <f t="shared" si="75"/>
        <v>0</v>
      </c>
      <c r="U79" s="7">
        <f t="shared" si="76"/>
        <v>0</v>
      </c>
      <c r="X79" s="7">
        <f t="shared" si="77"/>
        <v>0</v>
      </c>
      <c r="AA79" s="7">
        <f t="shared" si="78"/>
        <v>0</v>
      </c>
      <c r="AD79" s="7">
        <f t="shared" si="79"/>
        <v>0</v>
      </c>
      <c r="AG79" s="7">
        <f t="shared" si="80"/>
        <v>0</v>
      </c>
      <c r="AJ79" s="7">
        <f t="shared" si="59"/>
        <v>0</v>
      </c>
      <c r="AM79" s="7">
        <f t="shared" si="60"/>
        <v>0</v>
      </c>
      <c r="AP79" s="7">
        <f t="shared" si="61"/>
        <v>0</v>
      </c>
      <c r="AS79" s="7">
        <f t="shared" si="81"/>
        <v>0</v>
      </c>
      <c r="AV79" s="7">
        <f t="shared" si="82"/>
        <v>0</v>
      </c>
      <c r="AX79" s="21"/>
      <c r="AY79" s="7">
        <f t="shared" si="83"/>
        <v>0</v>
      </c>
      <c r="BB79" s="7">
        <f t="shared" si="84"/>
        <v>0</v>
      </c>
      <c r="BE79" s="7">
        <f t="shared" si="85"/>
        <v>0</v>
      </c>
      <c r="BH79" s="7">
        <f t="shared" si="86"/>
        <v>0</v>
      </c>
      <c r="BK79" s="7">
        <f t="shared" si="87"/>
        <v>0</v>
      </c>
    </row>
    <row r="80" spans="1:66">
      <c r="C80" s="105">
        <f t="shared" si="69"/>
        <v>0</v>
      </c>
      <c r="D80" s="71">
        <f t="shared" si="70"/>
        <v>0</v>
      </c>
      <c r="E80" s="36">
        <f t="shared" si="71"/>
        <v>0</v>
      </c>
      <c r="F80" s="90">
        <f t="shared" si="72"/>
        <v>0</v>
      </c>
      <c r="I80" s="7">
        <f t="shared" si="50"/>
        <v>0</v>
      </c>
      <c r="L80" s="7">
        <f t="shared" si="73"/>
        <v>0</v>
      </c>
      <c r="O80" s="7">
        <f t="shared" si="74"/>
        <v>0</v>
      </c>
      <c r="R80" s="7">
        <f t="shared" si="75"/>
        <v>0</v>
      </c>
      <c r="U80" s="7">
        <f t="shared" si="76"/>
        <v>0</v>
      </c>
      <c r="X80" s="7">
        <f t="shared" si="77"/>
        <v>0</v>
      </c>
      <c r="AA80" s="7">
        <f t="shared" si="78"/>
        <v>0</v>
      </c>
      <c r="AD80" s="7">
        <f t="shared" si="79"/>
        <v>0</v>
      </c>
      <c r="AG80" s="7">
        <f t="shared" si="80"/>
        <v>0</v>
      </c>
      <c r="AJ80" s="7">
        <f t="shared" si="59"/>
        <v>0</v>
      </c>
      <c r="AM80" s="7">
        <f t="shared" si="60"/>
        <v>0</v>
      </c>
      <c r="AP80" s="7">
        <f t="shared" si="61"/>
        <v>0</v>
      </c>
      <c r="AS80" s="7">
        <f t="shared" si="81"/>
        <v>0</v>
      </c>
      <c r="AV80" s="7">
        <f t="shared" si="82"/>
        <v>0</v>
      </c>
      <c r="AX80" s="21"/>
      <c r="AY80" s="7">
        <f t="shared" si="83"/>
        <v>0</v>
      </c>
      <c r="BB80" s="7">
        <f t="shared" si="84"/>
        <v>0</v>
      </c>
      <c r="BE80" s="7">
        <f t="shared" si="85"/>
        <v>0</v>
      </c>
      <c r="BH80" s="7">
        <f t="shared" si="86"/>
        <v>0</v>
      </c>
      <c r="BK80" s="7">
        <f t="shared" si="87"/>
        <v>0</v>
      </c>
    </row>
    <row r="81" spans="3:63">
      <c r="C81" s="104">
        <f t="shared" si="69"/>
        <v>0</v>
      </c>
      <c r="D81" s="71">
        <f t="shared" si="70"/>
        <v>0</v>
      </c>
      <c r="E81" s="36">
        <f t="shared" si="71"/>
        <v>0</v>
      </c>
      <c r="F81" s="90">
        <f t="shared" si="72"/>
        <v>0</v>
      </c>
      <c r="I81" s="7">
        <f t="shared" si="50"/>
        <v>0</v>
      </c>
      <c r="L81" s="7">
        <f t="shared" si="73"/>
        <v>0</v>
      </c>
      <c r="O81" s="7">
        <f t="shared" si="74"/>
        <v>0</v>
      </c>
      <c r="R81" s="7">
        <f t="shared" si="75"/>
        <v>0</v>
      </c>
      <c r="U81" s="7">
        <f t="shared" si="76"/>
        <v>0</v>
      </c>
      <c r="X81" s="7">
        <f t="shared" si="77"/>
        <v>0</v>
      </c>
      <c r="AA81" s="7">
        <f t="shared" si="78"/>
        <v>0</v>
      </c>
      <c r="AD81" s="7">
        <f t="shared" si="79"/>
        <v>0</v>
      </c>
      <c r="AG81" s="7">
        <f t="shared" si="80"/>
        <v>0</v>
      </c>
      <c r="AJ81" s="7">
        <f t="shared" si="59"/>
        <v>0</v>
      </c>
      <c r="AM81" s="7">
        <f t="shared" si="60"/>
        <v>0</v>
      </c>
      <c r="AP81" s="7">
        <f t="shared" si="61"/>
        <v>0</v>
      </c>
      <c r="AS81" s="7">
        <f t="shared" si="81"/>
        <v>0</v>
      </c>
      <c r="AV81" s="7">
        <f t="shared" si="82"/>
        <v>0</v>
      </c>
      <c r="AX81" s="21"/>
      <c r="AY81" s="7">
        <f t="shared" si="83"/>
        <v>0</v>
      </c>
      <c r="BB81" s="7">
        <f t="shared" si="84"/>
        <v>0</v>
      </c>
      <c r="BE81" s="7">
        <f t="shared" si="85"/>
        <v>0</v>
      </c>
      <c r="BH81" s="7">
        <f t="shared" si="86"/>
        <v>0</v>
      </c>
      <c r="BK81" s="7">
        <f t="shared" si="87"/>
        <v>0</v>
      </c>
    </row>
    <row r="82" spans="3:63">
      <c r="C82" s="105">
        <f t="shared" si="69"/>
        <v>0</v>
      </c>
      <c r="D82" s="71">
        <f t="shared" si="70"/>
        <v>0</v>
      </c>
      <c r="E82" s="36">
        <f t="shared" si="71"/>
        <v>0</v>
      </c>
      <c r="F82" s="90">
        <f t="shared" si="72"/>
        <v>0</v>
      </c>
      <c r="I82" s="7">
        <f t="shared" si="50"/>
        <v>0</v>
      </c>
      <c r="L82" s="7">
        <f t="shared" si="73"/>
        <v>0</v>
      </c>
      <c r="O82" s="7">
        <f t="shared" si="74"/>
        <v>0</v>
      </c>
      <c r="R82" s="7">
        <f t="shared" si="75"/>
        <v>0</v>
      </c>
      <c r="U82" s="7">
        <f t="shared" si="76"/>
        <v>0</v>
      </c>
      <c r="X82" s="7">
        <f t="shared" si="77"/>
        <v>0</v>
      </c>
      <c r="AA82" s="7">
        <f t="shared" si="78"/>
        <v>0</v>
      </c>
      <c r="AD82" s="7">
        <f t="shared" si="79"/>
        <v>0</v>
      </c>
      <c r="AG82" s="7">
        <f t="shared" si="80"/>
        <v>0</v>
      </c>
      <c r="AJ82" s="7">
        <f t="shared" si="59"/>
        <v>0</v>
      </c>
      <c r="AM82" s="7">
        <f t="shared" si="60"/>
        <v>0</v>
      </c>
      <c r="AP82" s="7">
        <f t="shared" si="61"/>
        <v>0</v>
      </c>
      <c r="AS82" s="7">
        <f t="shared" si="81"/>
        <v>0</v>
      </c>
      <c r="AV82" s="7">
        <f t="shared" si="82"/>
        <v>0</v>
      </c>
      <c r="AX82" s="21"/>
      <c r="AY82" s="7">
        <f t="shared" si="83"/>
        <v>0</v>
      </c>
      <c r="BB82" s="7">
        <f t="shared" si="84"/>
        <v>0</v>
      </c>
      <c r="BE82" s="7">
        <f t="shared" si="85"/>
        <v>0</v>
      </c>
      <c r="BH82" s="7">
        <f t="shared" si="86"/>
        <v>0</v>
      </c>
      <c r="BK82" s="7">
        <f t="shared" si="87"/>
        <v>0</v>
      </c>
    </row>
    <row r="83" spans="3:63">
      <c r="C83" s="104">
        <f t="shared" si="69"/>
        <v>0</v>
      </c>
      <c r="D83" s="71">
        <f t="shared" si="70"/>
        <v>0</v>
      </c>
      <c r="E83" s="36">
        <f t="shared" si="71"/>
        <v>0</v>
      </c>
      <c r="F83" s="90">
        <f t="shared" si="72"/>
        <v>0</v>
      </c>
      <c r="I83" s="7">
        <f t="shared" si="50"/>
        <v>0</v>
      </c>
      <c r="L83" s="7">
        <f t="shared" si="73"/>
        <v>0</v>
      </c>
      <c r="O83" s="7">
        <f t="shared" si="74"/>
        <v>0</v>
      </c>
      <c r="R83" s="7">
        <f t="shared" si="75"/>
        <v>0</v>
      </c>
      <c r="U83" s="7">
        <f t="shared" si="76"/>
        <v>0</v>
      </c>
      <c r="X83" s="7">
        <f t="shared" si="77"/>
        <v>0</v>
      </c>
      <c r="AA83" s="7">
        <f t="shared" si="78"/>
        <v>0</v>
      </c>
      <c r="AD83" s="7">
        <f t="shared" si="79"/>
        <v>0</v>
      </c>
      <c r="AG83" s="7">
        <f t="shared" si="80"/>
        <v>0</v>
      </c>
      <c r="AJ83" s="7">
        <f t="shared" si="59"/>
        <v>0</v>
      </c>
      <c r="AM83" s="7">
        <f t="shared" si="60"/>
        <v>0</v>
      </c>
      <c r="AP83" s="7">
        <f t="shared" si="61"/>
        <v>0</v>
      </c>
      <c r="AS83" s="7">
        <f t="shared" si="81"/>
        <v>0</v>
      </c>
      <c r="AV83" s="7">
        <f t="shared" si="82"/>
        <v>0</v>
      </c>
      <c r="AX83" s="21"/>
      <c r="AY83" s="7">
        <f t="shared" si="83"/>
        <v>0</v>
      </c>
      <c r="BB83" s="7">
        <f t="shared" si="84"/>
        <v>0</v>
      </c>
      <c r="BE83" s="7">
        <f t="shared" si="85"/>
        <v>0</v>
      </c>
      <c r="BH83" s="7">
        <f t="shared" si="86"/>
        <v>0</v>
      </c>
      <c r="BK83" s="7">
        <f t="shared" si="87"/>
        <v>0</v>
      </c>
    </row>
    <row r="84" spans="3:63">
      <c r="C84" s="105">
        <f t="shared" si="69"/>
        <v>0</v>
      </c>
      <c r="D84" s="71">
        <f t="shared" si="70"/>
        <v>0</v>
      </c>
      <c r="E84" s="36">
        <f t="shared" si="71"/>
        <v>0</v>
      </c>
      <c r="F84" s="90">
        <f t="shared" si="72"/>
        <v>0</v>
      </c>
      <c r="I84" s="7">
        <f t="shared" si="50"/>
        <v>0</v>
      </c>
      <c r="L84" s="7">
        <f t="shared" si="73"/>
        <v>0</v>
      </c>
      <c r="O84" s="7">
        <f t="shared" si="74"/>
        <v>0</v>
      </c>
      <c r="R84" s="7">
        <f t="shared" si="75"/>
        <v>0</v>
      </c>
      <c r="U84" s="7">
        <f t="shared" si="76"/>
        <v>0</v>
      </c>
      <c r="X84" s="7">
        <f t="shared" si="77"/>
        <v>0</v>
      </c>
      <c r="AA84" s="7">
        <f t="shared" si="78"/>
        <v>0</v>
      </c>
      <c r="AD84" s="7">
        <f t="shared" si="79"/>
        <v>0</v>
      </c>
      <c r="AG84" s="7">
        <f t="shared" si="80"/>
        <v>0</v>
      </c>
      <c r="AJ84" s="7">
        <f t="shared" si="59"/>
        <v>0</v>
      </c>
      <c r="AM84" s="7">
        <f t="shared" si="60"/>
        <v>0</v>
      </c>
      <c r="AP84" s="7">
        <f t="shared" si="61"/>
        <v>0</v>
      </c>
      <c r="AS84" s="7">
        <f t="shared" si="81"/>
        <v>0</v>
      </c>
      <c r="AV84" s="7">
        <f t="shared" si="82"/>
        <v>0</v>
      </c>
      <c r="AX84" s="21"/>
      <c r="AY84" s="7">
        <f t="shared" si="83"/>
        <v>0</v>
      </c>
      <c r="BB84" s="7">
        <f t="shared" si="84"/>
        <v>0</v>
      </c>
      <c r="BE84" s="7">
        <f t="shared" si="85"/>
        <v>0</v>
      </c>
      <c r="BH84" s="7">
        <f t="shared" si="86"/>
        <v>0</v>
      </c>
      <c r="BK84" s="7">
        <f t="shared" si="87"/>
        <v>0</v>
      </c>
    </row>
    <row r="85" spans="3:63">
      <c r="C85" s="104">
        <f t="shared" si="69"/>
        <v>0</v>
      </c>
      <c r="D85" s="71">
        <f t="shared" si="70"/>
        <v>0</v>
      </c>
      <c r="E85" s="36">
        <f t="shared" si="71"/>
        <v>0</v>
      </c>
      <c r="F85" s="90">
        <f t="shared" si="72"/>
        <v>0</v>
      </c>
      <c r="I85" s="7">
        <f t="shared" si="50"/>
        <v>0</v>
      </c>
      <c r="L85" s="7">
        <f t="shared" si="73"/>
        <v>0</v>
      </c>
      <c r="O85" s="7">
        <f t="shared" si="74"/>
        <v>0</v>
      </c>
      <c r="R85" s="7">
        <f t="shared" si="75"/>
        <v>0</v>
      </c>
      <c r="U85" s="7">
        <f t="shared" si="76"/>
        <v>0</v>
      </c>
      <c r="X85" s="7">
        <f t="shared" si="77"/>
        <v>0</v>
      </c>
      <c r="AA85" s="7">
        <f t="shared" si="78"/>
        <v>0</v>
      </c>
      <c r="AD85" s="7">
        <f t="shared" si="79"/>
        <v>0</v>
      </c>
      <c r="AG85" s="7">
        <f t="shared" si="80"/>
        <v>0</v>
      </c>
      <c r="AJ85" s="7">
        <f t="shared" si="59"/>
        <v>0</v>
      </c>
      <c r="AM85" s="7">
        <f t="shared" si="60"/>
        <v>0</v>
      </c>
      <c r="AP85" s="7">
        <f t="shared" si="61"/>
        <v>0</v>
      </c>
      <c r="AS85" s="7">
        <f t="shared" si="81"/>
        <v>0</v>
      </c>
      <c r="AV85" s="7">
        <f t="shared" si="82"/>
        <v>0</v>
      </c>
      <c r="AX85" s="21"/>
      <c r="AY85" s="7">
        <f t="shared" si="83"/>
        <v>0</v>
      </c>
      <c r="BB85" s="7">
        <f t="shared" si="84"/>
        <v>0</v>
      </c>
      <c r="BE85" s="7">
        <f t="shared" si="85"/>
        <v>0</v>
      </c>
      <c r="BH85" s="7">
        <f t="shared" si="86"/>
        <v>0</v>
      </c>
      <c r="BK85" s="7">
        <f t="shared" si="87"/>
        <v>0</v>
      </c>
    </row>
    <row r="86" spans="3:63">
      <c r="C86" s="105">
        <f t="shared" si="69"/>
        <v>0</v>
      </c>
      <c r="D86" s="71">
        <f t="shared" si="70"/>
        <v>0</v>
      </c>
      <c r="E86" s="36">
        <f t="shared" si="71"/>
        <v>0</v>
      </c>
      <c r="F86" s="90">
        <f t="shared" si="72"/>
        <v>0</v>
      </c>
      <c r="I86" s="7">
        <f t="shared" si="50"/>
        <v>0</v>
      </c>
      <c r="L86" s="7">
        <f t="shared" si="73"/>
        <v>0</v>
      </c>
      <c r="O86" s="7">
        <f t="shared" si="74"/>
        <v>0</v>
      </c>
      <c r="R86" s="7">
        <f t="shared" si="75"/>
        <v>0</v>
      </c>
      <c r="U86" s="7">
        <f t="shared" si="76"/>
        <v>0</v>
      </c>
      <c r="X86" s="7">
        <f t="shared" si="77"/>
        <v>0</v>
      </c>
      <c r="AA86" s="7">
        <f t="shared" si="78"/>
        <v>0</v>
      </c>
      <c r="AD86" s="7">
        <f t="shared" si="79"/>
        <v>0</v>
      </c>
      <c r="AG86" s="7">
        <f t="shared" si="80"/>
        <v>0</v>
      </c>
      <c r="AJ86" s="7">
        <f t="shared" si="59"/>
        <v>0</v>
      </c>
      <c r="AM86" s="7">
        <f t="shared" si="60"/>
        <v>0</v>
      </c>
      <c r="AP86" s="7">
        <f t="shared" si="61"/>
        <v>0</v>
      </c>
      <c r="AS86" s="7">
        <f t="shared" si="81"/>
        <v>0</v>
      </c>
      <c r="AV86" s="7">
        <f t="shared" si="82"/>
        <v>0</v>
      </c>
      <c r="AX86" s="21"/>
      <c r="AY86" s="7">
        <f t="shared" si="83"/>
        <v>0</v>
      </c>
      <c r="BB86" s="7">
        <f t="shared" si="84"/>
        <v>0</v>
      </c>
      <c r="BE86" s="7">
        <f t="shared" si="85"/>
        <v>0</v>
      </c>
      <c r="BH86" s="7">
        <f t="shared" si="86"/>
        <v>0</v>
      </c>
      <c r="BK86" s="7">
        <f t="shared" si="87"/>
        <v>0</v>
      </c>
    </row>
    <row r="87" spans="3:63">
      <c r="C87" s="104">
        <f t="shared" si="69"/>
        <v>0</v>
      </c>
      <c r="D87" s="71">
        <f t="shared" si="70"/>
        <v>0</v>
      </c>
      <c r="E87" s="36">
        <f t="shared" si="71"/>
        <v>0</v>
      </c>
      <c r="F87" s="90">
        <f t="shared" si="72"/>
        <v>0</v>
      </c>
      <c r="I87" s="7">
        <f t="shared" si="50"/>
        <v>0</v>
      </c>
      <c r="L87" s="7">
        <f t="shared" si="73"/>
        <v>0</v>
      </c>
      <c r="O87" s="7">
        <f t="shared" si="74"/>
        <v>0</v>
      </c>
      <c r="R87" s="7">
        <f t="shared" si="75"/>
        <v>0</v>
      </c>
      <c r="U87" s="7">
        <f t="shared" si="76"/>
        <v>0</v>
      </c>
      <c r="X87" s="7">
        <f t="shared" si="77"/>
        <v>0</v>
      </c>
      <c r="AA87" s="7">
        <f t="shared" si="78"/>
        <v>0</v>
      </c>
      <c r="AD87" s="7">
        <f t="shared" si="79"/>
        <v>0</v>
      </c>
      <c r="AG87" s="7">
        <f t="shared" si="80"/>
        <v>0</v>
      </c>
      <c r="AJ87" s="7">
        <f t="shared" si="59"/>
        <v>0</v>
      </c>
      <c r="AM87" s="7">
        <f t="shared" si="60"/>
        <v>0</v>
      </c>
      <c r="AP87" s="7">
        <f t="shared" si="61"/>
        <v>0</v>
      </c>
      <c r="AS87" s="7">
        <f t="shared" si="81"/>
        <v>0</v>
      </c>
      <c r="AV87" s="7">
        <f t="shared" si="82"/>
        <v>0</v>
      </c>
      <c r="AX87" s="21"/>
      <c r="AY87" s="7">
        <f t="shared" si="83"/>
        <v>0</v>
      </c>
      <c r="BB87" s="7">
        <f t="shared" si="84"/>
        <v>0</v>
      </c>
      <c r="BE87" s="7">
        <f t="shared" si="85"/>
        <v>0</v>
      </c>
      <c r="BH87" s="7">
        <f t="shared" si="86"/>
        <v>0</v>
      </c>
      <c r="BK87" s="7">
        <f t="shared" si="87"/>
        <v>0</v>
      </c>
    </row>
    <row r="88" spans="3:63">
      <c r="C88" s="105">
        <f t="shared" si="69"/>
        <v>0</v>
      </c>
      <c r="D88" s="71">
        <f t="shared" si="70"/>
        <v>0</v>
      </c>
      <c r="E88" s="36">
        <f t="shared" si="71"/>
        <v>0</v>
      </c>
      <c r="F88" s="90">
        <f t="shared" si="72"/>
        <v>0</v>
      </c>
      <c r="I88" s="7">
        <f t="shared" si="50"/>
        <v>0</v>
      </c>
      <c r="L88" s="7">
        <f t="shared" si="73"/>
        <v>0</v>
      </c>
      <c r="O88" s="7">
        <f t="shared" si="74"/>
        <v>0</v>
      </c>
      <c r="R88" s="7">
        <f t="shared" si="75"/>
        <v>0</v>
      </c>
      <c r="U88" s="7">
        <f t="shared" si="76"/>
        <v>0</v>
      </c>
      <c r="X88" s="7">
        <f t="shared" si="77"/>
        <v>0</v>
      </c>
      <c r="AA88" s="7">
        <f t="shared" si="78"/>
        <v>0</v>
      </c>
      <c r="AD88" s="7">
        <f t="shared" si="79"/>
        <v>0</v>
      </c>
      <c r="AG88" s="7">
        <f t="shared" si="80"/>
        <v>0</v>
      </c>
      <c r="AJ88" s="7">
        <f t="shared" si="59"/>
        <v>0</v>
      </c>
      <c r="AM88" s="7">
        <f t="shared" si="60"/>
        <v>0</v>
      </c>
      <c r="AP88" s="7">
        <f t="shared" si="61"/>
        <v>0</v>
      </c>
      <c r="AS88" s="7">
        <f t="shared" si="81"/>
        <v>0</v>
      </c>
      <c r="AV88" s="7">
        <f t="shared" si="82"/>
        <v>0</v>
      </c>
      <c r="AX88" s="21"/>
      <c r="AY88" s="7">
        <f t="shared" si="83"/>
        <v>0</v>
      </c>
      <c r="BB88" s="7">
        <f t="shared" si="84"/>
        <v>0</v>
      </c>
      <c r="BE88" s="7">
        <f t="shared" si="85"/>
        <v>0</v>
      </c>
      <c r="BH88" s="7">
        <f t="shared" si="86"/>
        <v>0</v>
      </c>
      <c r="BK88" s="7">
        <f t="shared" si="87"/>
        <v>0</v>
      </c>
    </row>
    <row r="89" spans="3:63">
      <c r="C89" s="104">
        <f t="shared" si="69"/>
        <v>0</v>
      </c>
      <c r="D89" s="71">
        <f t="shared" si="70"/>
        <v>0</v>
      </c>
      <c r="E89" s="36">
        <f t="shared" si="71"/>
        <v>0</v>
      </c>
      <c r="F89" s="90">
        <f t="shared" si="72"/>
        <v>0</v>
      </c>
      <c r="I89" s="7">
        <f t="shared" si="50"/>
        <v>0</v>
      </c>
      <c r="L89" s="7">
        <f t="shared" si="73"/>
        <v>0</v>
      </c>
      <c r="O89" s="7">
        <f t="shared" si="74"/>
        <v>0</v>
      </c>
      <c r="R89" s="7">
        <f t="shared" si="75"/>
        <v>0</v>
      </c>
      <c r="U89" s="7">
        <f t="shared" si="76"/>
        <v>0</v>
      </c>
      <c r="X89" s="7">
        <f t="shared" si="77"/>
        <v>0</v>
      </c>
      <c r="AA89" s="7">
        <f t="shared" si="78"/>
        <v>0</v>
      </c>
      <c r="AD89" s="7">
        <f t="shared" si="79"/>
        <v>0</v>
      </c>
      <c r="AG89" s="7">
        <f t="shared" si="80"/>
        <v>0</v>
      </c>
      <c r="AJ89" s="7">
        <f t="shared" si="59"/>
        <v>0</v>
      </c>
      <c r="AM89" s="7">
        <f t="shared" si="60"/>
        <v>0</v>
      </c>
      <c r="AP89" s="7">
        <f t="shared" si="61"/>
        <v>0</v>
      </c>
      <c r="AS89" s="7">
        <f t="shared" si="81"/>
        <v>0</v>
      </c>
      <c r="AV89" s="7">
        <f t="shared" si="82"/>
        <v>0</v>
      </c>
      <c r="AX89" s="21"/>
      <c r="AY89" s="7">
        <f t="shared" si="83"/>
        <v>0</v>
      </c>
      <c r="BB89" s="7">
        <f t="shared" si="84"/>
        <v>0</v>
      </c>
      <c r="BE89" s="7">
        <f t="shared" si="85"/>
        <v>0</v>
      </c>
      <c r="BH89" s="7">
        <f t="shared" si="86"/>
        <v>0</v>
      </c>
      <c r="BK89" s="7">
        <f t="shared" si="87"/>
        <v>0</v>
      </c>
    </row>
    <row r="90" spans="3:63">
      <c r="C90" s="105">
        <f t="shared" si="69"/>
        <v>0</v>
      </c>
      <c r="D90" s="71">
        <f t="shared" si="70"/>
        <v>0</v>
      </c>
      <c r="E90" s="36">
        <f t="shared" si="71"/>
        <v>0</v>
      </c>
      <c r="F90" s="90">
        <f t="shared" si="72"/>
        <v>0</v>
      </c>
      <c r="I90" s="7">
        <f t="shared" si="50"/>
        <v>0</v>
      </c>
      <c r="L90" s="7">
        <f t="shared" si="73"/>
        <v>0</v>
      </c>
      <c r="O90" s="7">
        <f t="shared" si="74"/>
        <v>0</v>
      </c>
      <c r="R90" s="7">
        <f t="shared" si="75"/>
        <v>0</v>
      </c>
      <c r="U90" s="7">
        <f t="shared" si="76"/>
        <v>0</v>
      </c>
      <c r="X90" s="7">
        <f t="shared" si="77"/>
        <v>0</v>
      </c>
      <c r="AA90" s="7">
        <f t="shared" si="78"/>
        <v>0</v>
      </c>
      <c r="AD90" s="7">
        <f t="shared" si="79"/>
        <v>0</v>
      </c>
      <c r="AG90" s="7">
        <f t="shared" si="80"/>
        <v>0</v>
      </c>
      <c r="AJ90" s="7">
        <f t="shared" si="59"/>
        <v>0</v>
      </c>
      <c r="AM90" s="7">
        <f t="shared" si="60"/>
        <v>0</v>
      </c>
      <c r="AP90" s="7">
        <f t="shared" si="61"/>
        <v>0</v>
      </c>
      <c r="AS90" s="7">
        <f t="shared" si="81"/>
        <v>0</v>
      </c>
      <c r="AV90" s="7">
        <f t="shared" si="82"/>
        <v>0</v>
      </c>
      <c r="AX90" s="21"/>
      <c r="AY90" s="7">
        <f t="shared" si="83"/>
        <v>0</v>
      </c>
      <c r="BB90" s="7">
        <f t="shared" si="84"/>
        <v>0</v>
      </c>
      <c r="BE90" s="7">
        <f t="shared" si="85"/>
        <v>0</v>
      </c>
      <c r="BH90" s="7">
        <f t="shared" si="86"/>
        <v>0</v>
      </c>
      <c r="BK90" s="7">
        <f t="shared" si="87"/>
        <v>0</v>
      </c>
    </row>
    <row r="91" spans="3:63">
      <c r="C91" s="104">
        <f t="shared" si="69"/>
        <v>0</v>
      </c>
      <c r="D91" s="71">
        <f t="shared" si="70"/>
        <v>0</v>
      </c>
      <c r="E91" s="36">
        <f t="shared" si="71"/>
        <v>0</v>
      </c>
      <c r="F91" s="90">
        <f t="shared" si="72"/>
        <v>0</v>
      </c>
      <c r="I91" s="7">
        <f t="shared" si="50"/>
        <v>0</v>
      </c>
      <c r="L91" s="7">
        <f t="shared" si="73"/>
        <v>0</v>
      </c>
      <c r="O91" s="7">
        <f t="shared" si="74"/>
        <v>0</v>
      </c>
      <c r="R91" s="7">
        <f t="shared" si="75"/>
        <v>0</v>
      </c>
      <c r="U91" s="7">
        <f t="shared" si="76"/>
        <v>0</v>
      </c>
      <c r="X91" s="7">
        <f t="shared" si="77"/>
        <v>0</v>
      </c>
      <c r="AA91" s="7">
        <f t="shared" si="78"/>
        <v>0</v>
      </c>
      <c r="AD91" s="7">
        <f t="shared" si="79"/>
        <v>0</v>
      </c>
      <c r="AG91" s="7">
        <f t="shared" si="80"/>
        <v>0</v>
      </c>
      <c r="AJ91" s="7">
        <f t="shared" si="59"/>
        <v>0</v>
      </c>
      <c r="AM91" s="7">
        <f t="shared" si="60"/>
        <v>0</v>
      </c>
      <c r="AP91" s="7">
        <f t="shared" si="61"/>
        <v>0</v>
      </c>
      <c r="AS91" s="7">
        <f t="shared" si="81"/>
        <v>0</v>
      </c>
      <c r="AV91" s="7">
        <f t="shared" si="82"/>
        <v>0</v>
      </c>
      <c r="AX91" s="21"/>
      <c r="AY91" s="7">
        <f t="shared" si="83"/>
        <v>0</v>
      </c>
      <c r="BB91" s="7">
        <f t="shared" si="84"/>
        <v>0</v>
      </c>
      <c r="BE91" s="7">
        <f t="shared" si="85"/>
        <v>0</v>
      </c>
      <c r="BH91" s="7">
        <f t="shared" si="86"/>
        <v>0</v>
      </c>
      <c r="BK91" s="7">
        <f t="shared" si="87"/>
        <v>0</v>
      </c>
    </row>
    <row r="92" spans="3:63">
      <c r="C92" s="105">
        <f t="shared" si="69"/>
        <v>0</v>
      </c>
      <c r="D92" s="71">
        <f t="shared" si="70"/>
        <v>0</v>
      </c>
      <c r="E92" s="36">
        <f t="shared" si="71"/>
        <v>0</v>
      </c>
      <c r="F92" s="90">
        <f t="shared" si="72"/>
        <v>0</v>
      </c>
      <c r="I92" s="7">
        <f t="shared" si="50"/>
        <v>0</v>
      </c>
      <c r="L92" s="7">
        <f t="shared" si="73"/>
        <v>0</v>
      </c>
      <c r="O92" s="7">
        <f t="shared" si="74"/>
        <v>0</v>
      </c>
      <c r="R92" s="7">
        <f t="shared" si="75"/>
        <v>0</v>
      </c>
      <c r="U92" s="7">
        <f t="shared" si="76"/>
        <v>0</v>
      </c>
      <c r="X92" s="7">
        <f t="shared" si="77"/>
        <v>0</v>
      </c>
      <c r="AA92" s="7">
        <f t="shared" si="78"/>
        <v>0</v>
      </c>
      <c r="AD92" s="7">
        <f t="shared" si="79"/>
        <v>0</v>
      </c>
      <c r="AG92" s="7">
        <f t="shared" si="80"/>
        <v>0</v>
      </c>
      <c r="AJ92" s="7">
        <f t="shared" si="59"/>
        <v>0</v>
      </c>
      <c r="AM92" s="7">
        <f t="shared" si="60"/>
        <v>0</v>
      </c>
      <c r="AP92" s="7">
        <f t="shared" si="61"/>
        <v>0</v>
      </c>
      <c r="AS92" s="7">
        <f t="shared" si="81"/>
        <v>0</v>
      </c>
      <c r="AV92" s="7">
        <f t="shared" si="82"/>
        <v>0</v>
      </c>
      <c r="AX92" s="21"/>
      <c r="AY92" s="7">
        <f t="shared" si="83"/>
        <v>0</v>
      </c>
      <c r="BB92" s="7">
        <f t="shared" si="84"/>
        <v>0</v>
      </c>
      <c r="BE92" s="7">
        <f t="shared" si="85"/>
        <v>0</v>
      </c>
      <c r="BH92" s="7">
        <f t="shared" si="86"/>
        <v>0</v>
      </c>
      <c r="BK92" s="7">
        <f t="shared" si="87"/>
        <v>0</v>
      </c>
    </row>
    <row r="93" spans="3:63">
      <c r="C93" s="104">
        <f t="shared" si="69"/>
        <v>0</v>
      </c>
      <c r="D93" s="71">
        <f t="shared" si="70"/>
        <v>0</v>
      </c>
      <c r="E93" s="36">
        <f t="shared" si="71"/>
        <v>0</v>
      </c>
      <c r="F93" s="90">
        <f t="shared" si="72"/>
        <v>0</v>
      </c>
      <c r="I93" s="7">
        <f t="shared" si="50"/>
        <v>0</v>
      </c>
      <c r="L93" s="16">
        <f t="shared" si="73"/>
        <v>0</v>
      </c>
      <c r="O93" s="16">
        <f t="shared" si="74"/>
        <v>0</v>
      </c>
      <c r="R93" s="16">
        <f t="shared" si="75"/>
        <v>0</v>
      </c>
      <c r="U93" s="16">
        <f t="shared" si="76"/>
        <v>0</v>
      </c>
      <c r="X93" s="16">
        <f t="shared" si="77"/>
        <v>0</v>
      </c>
      <c r="AA93" s="16">
        <f t="shared" si="78"/>
        <v>0</v>
      </c>
      <c r="AD93" s="16">
        <f t="shared" si="79"/>
        <v>0</v>
      </c>
      <c r="AG93" s="16">
        <f t="shared" si="80"/>
        <v>0</v>
      </c>
      <c r="AJ93" s="16">
        <f t="shared" si="59"/>
        <v>0</v>
      </c>
      <c r="AM93" s="16">
        <f t="shared" si="60"/>
        <v>0</v>
      </c>
      <c r="AP93" s="16">
        <f t="shared" si="61"/>
        <v>0</v>
      </c>
      <c r="AS93" s="16">
        <f t="shared" si="81"/>
        <v>0</v>
      </c>
      <c r="AV93" s="16">
        <f t="shared" si="82"/>
        <v>0</v>
      </c>
      <c r="AX93" s="21"/>
      <c r="AY93" s="7">
        <f t="shared" si="83"/>
        <v>0</v>
      </c>
      <c r="BB93" s="7">
        <f t="shared" si="84"/>
        <v>0</v>
      </c>
      <c r="BE93" s="7">
        <f t="shared" si="85"/>
        <v>0</v>
      </c>
      <c r="BH93" s="7">
        <f t="shared" si="86"/>
        <v>0</v>
      </c>
      <c r="BK93" s="7">
        <f t="shared" si="87"/>
        <v>0</v>
      </c>
    </row>
    <row r="94" spans="3:63">
      <c r="C94" s="105">
        <f t="shared" si="69"/>
        <v>0</v>
      </c>
      <c r="D94" s="71">
        <f t="shared" si="70"/>
        <v>0</v>
      </c>
      <c r="E94" s="36">
        <f t="shared" si="71"/>
        <v>0</v>
      </c>
      <c r="F94" s="90">
        <f t="shared" si="72"/>
        <v>0</v>
      </c>
      <c r="I94" s="7">
        <f t="shared" si="50"/>
        <v>0</v>
      </c>
      <c r="L94" s="7">
        <f t="shared" si="73"/>
        <v>0</v>
      </c>
      <c r="O94" s="7">
        <f t="shared" si="74"/>
        <v>0</v>
      </c>
      <c r="R94" s="7">
        <f t="shared" si="75"/>
        <v>0</v>
      </c>
      <c r="U94" s="7">
        <f t="shared" si="76"/>
        <v>0</v>
      </c>
      <c r="X94" s="7">
        <f t="shared" si="77"/>
        <v>0</v>
      </c>
      <c r="AA94" s="7">
        <f t="shared" si="78"/>
        <v>0</v>
      </c>
      <c r="AD94" s="7">
        <f t="shared" si="79"/>
        <v>0</v>
      </c>
      <c r="AG94" s="7">
        <f t="shared" si="80"/>
        <v>0</v>
      </c>
      <c r="AJ94" s="7">
        <f t="shared" si="59"/>
        <v>0</v>
      </c>
      <c r="AM94" s="7">
        <f t="shared" si="60"/>
        <v>0</v>
      </c>
      <c r="AP94" s="7">
        <f t="shared" si="61"/>
        <v>0</v>
      </c>
      <c r="AS94" s="7">
        <f t="shared" si="81"/>
        <v>0</v>
      </c>
      <c r="AV94" s="7">
        <f t="shared" si="82"/>
        <v>0</v>
      </c>
      <c r="AX94" s="21"/>
      <c r="AY94" s="7">
        <f t="shared" si="83"/>
        <v>0</v>
      </c>
      <c r="BB94" s="7">
        <f t="shared" si="84"/>
        <v>0</v>
      </c>
      <c r="BE94" s="7">
        <f t="shared" si="85"/>
        <v>0</v>
      </c>
      <c r="BH94" s="7">
        <f t="shared" si="86"/>
        <v>0</v>
      </c>
      <c r="BK94" s="7">
        <f t="shared" si="87"/>
        <v>0</v>
      </c>
    </row>
    <row r="95" spans="3:63">
      <c r="C95" s="104">
        <f t="shared" si="69"/>
        <v>0</v>
      </c>
      <c r="D95" s="71">
        <f t="shared" si="70"/>
        <v>0</v>
      </c>
      <c r="E95" s="36">
        <f t="shared" si="71"/>
        <v>0</v>
      </c>
      <c r="F95" s="90">
        <f t="shared" si="72"/>
        <v>0</v>
      </c>
      <c r="I95" s="7">
        <f t="shared" si="50"/>
        <v>0</v>
      </c>
      <c r="L95" s="7">
        <f t="shared" si="73"/>
        <v>0</v>
      </c>
      <c r="O95" s="7">
        <f t="shared" si="74"/>
        <v>0</v>
      </c>
      <c r="R95" s="7">
        <f t="shared" si="75"/>
        <v>0</v>
      </c>
      <c r="U95" s="7">
        <f t="shared" si="76"/>
        <v>0</v>
      </c>
      <c r="X95" s="7">
        <f t="shared" si="77"/>
        <v>0</v>
      </c>
      <c r="AA95" s="7">
        <f t="shared" si="78"/>
        <v>0</v>
      </c>
      <c r="AD95" s="7">
        <f t="shared" si="79"/>
        <v>0</v>
      </c>
      <c r="AG95" s="7">
        <f t="shared" si="80"/>
        <v>0</v>
      </c>
      <c r="AJ95" s="7">
        <f t="shared" si="59"/>
        <v>0</v>
      </c>
      <c r="AM95" s="7">
        <f t="shared" si="60"/>
        <v>0</v>
      </c>
      <c r="AP95" s="7">
        <f t="shared" si="61"/>
        <v>0</v>
      </c>
      <c r="AS95" s="7">
        <f t="shared" si="81"/>
        <v>0</v>
      </c>
      <c r="AV95" s="7">
        <f t="shared" si="82"/>
        <v>0</v>
      </c>
      <c r="AX95" s="21"/>
      <c r="AY95" s="7">
        <f t="shared" si="83"/>
        <v>0</v>
      </c>
      <c r="BB95" s="7">
        <f t="shared" si="84"/>
        <v>0</v>
      </c>
      <c r="BE95" s="7">
        <f t="shared" si="85"/>
        <v>0</v>
      </c>
      <c r="BH95" s="7">
        <f t="shared" si="86"/>
        <v>0</v>
      </c>
      <c r="BK95" s="7">
        <f t="shared" si="87"/>
        <v>0</v>
      </c>
    </row>
    <row r="96" spans="3:63">
      <c r="C96" s="105">
        <f t="shared" si="69"/>
        <v>0</v>
      </c>
      <c r="L96" s="7">
        <f t="shared" si="73"/>
        <v>0</v>
      </c>
      <c r="O96" s="7">
        <f t="shared" si="74"/>
        <v>0</v>
      </c>
      <c r="R96" s="7">
        <f t="shared" si="75"/>
        <v>0</v>
      </c>
      <c r="U96" s="7">
        <f t="shared" si="76"/>
        <v>0</v>
      </c>
      <c r="X96" s="7">
        <f t="shared" si="77"/>
        <v>0</v>
      </c>
      <c r="AA96" s="7">
        <f t="shared" si="78"/>
        <v>0</v>
      </c>
      <c r="AD96" s="7">
        <f t="shared" si="79"/>
        <v>0</v>
      </c>
      <c r="AG96" s="7">
        <f t="shared" si="80"/>
        <v>0</v>
      </c>
      <c r="AJ96" s="7">
        <f t="shared" si="59"/>
        <v>0</v>
      </c>
      <c r="AM96" s="7">
        <f t="shared" si="60"/>
        <v>0</v>
      </c>
      <c r="AP96" s="7">
        <f t="shared" si="61"/>
        <v>0</v>
      </c>
      <c r="AS96" s="7">
        <f t="shared" si="81"/>
        <v>0</v>
      </c>
      <c r="AV96" s="7">
        <f t="shared" si="82"/>
        <v>0</v>
      </c>
      <c r="AX96" s="21"/>
      <c r="AY96" s="7">
        <f t="shared" ref="AY96:AY108" si="88">AW96*AX96*AY$1*AY$2</f>
        <v>0</v>
      </c>
      <c r="BB96" s="7">
        <f t="shared" ref="BB96:BB108" si="89">AZ96*BA96*BB$1*BB$2</f>
        <v>0</v>
      </c>
      <c r="BE96" s="7">
        <f t="shared" ref="BE96:BE108" si="90">BC96*BD96*BE$1*BE$2</f>
        <v>0</v>
      </c>
      <c r="BH96" s="7">
        <f t="shared" ref="BH96:BH108" si="91">BF96*BG96*BH$1*BH$2</f>
        <v>0</v>
      </c>
      <c r="BK96" s="7">
        <f t="shared" ref="BK96:BK108" si="92">BI96*BJ96*BK$1*BK$2</f>
        <v>0</v>
      </c>
    </row>
    <row r="97" spans="3:63">
      <c r="C97" s="104">
        <f t="shared" si="69"/>
        <v>0</v>
      </c>
      <c r="L97" s="7">
        <f t="shared" si="73"/>
        <v>0</v>
      </c>
      <c r="O97" s="7">
        <f t="shared" si="74"/>
        <v>0</v>
      </c>
      <c r="R97" s="7">
        <f t="shared" si="75"/>
        <v>0</v>
      </c>
      <c r="U97" s="7">
        <f t="shared" si="76"/>
        <v>0</v>
      </c>
      <c r="X97" s="7">
        <f t="shared" si="77"/>
        <v>0</v>
      </c>
      <c r="AA97" s="7">
        <f t="shared" si="78"/>
        <v>0</v>
      </c>
      <c r="AD97" s="7">
        <f t="shared" si="79"/>
        <v>0</v>
      </c>
      <c r="AG97" s="7">
        <f t="shared" si="80"/>
        <v>0</v>
      </c>
      <c r="AJ97" s="7">
        <f t="shared" si="59"/>
        <v>0</v>
      </c>
      <c r="AM97" s="7">
        <f t="shared" si="60"/>
        <v>0</v>
      </c>
      <c r="AP97" s="7">
        <f t="shared" si="61"/>
        <v>0</v>
      </c>
      <c r="AS97" s="7">
        <f t="shared" si="81"/>
        <v>0</v>
      </c>
      <c r="AV97" s="7">
        <f t="shared" si="82"/>
        <v>0</v>
      </c>
      <c r="AX97" s="21"/>
      <c r="AY97" s="7">
        <f t="shared" si="88"/>
        <v>0</v>
      </c>
      <c r="BB97" s="7">
        <f t="shared" si="89"/>
        <v>0</v>
      </c>
      <c r="BE97" s="7">
        <f t="shared" si="90"/>
        <v>0</v>
      </c>
      <c r="BH97" s="7">
        <f t="shared" si="91"/>
        <v>0</v>
      </c>
      <c r="BK97" s="7">
        <f t="shared" si="92"/>
        <v>0</v>
      </c>
    </row>
    <row r="98" spans="3:63">
      <c r="C98" s="105">
        <f t="shared" si="69"/>
        <v>0</v>
      </c>
      <c r="L98" s="7">
        <f t="shared" si="73"/>
        <v>0</v>
      </c>
      <c r="O98" s="7">
        <f t="shared" si="74"/>
        <v>0</v>
      </c>
      <c r="R98" s="7">
        <f t="shared" si="75"/>
        <v>0</v>
      </c>
      <c r="U98" s="7">
        <f t="shared" si="76"/>
        <v>0</v>
      </c>
      <c r="X98" s="7">
        <f t="shared" si="77"/>
        <v>0</v>
      </c>
      <c r="AA98" s="7">
        <f t="shared" si="78"/>
        <v>0</v>
      </c>
      <c r="AD98" s="7">
        <f t="shared" si="79"/>
        <v>0</v>
      </c>
      <c r="AG98" s="7">
        <f t="shared" si="80"/>
        <v>0</v>
      </c>
      <c r="AJ98" s="7">
        <f t="shared" si="59"/>
        <v>0</v>
      </c>
      <c r="AM98" s="7">
        <f t="shared" si="60"/>
        <v>0</v>
      </c>
      <c r="AP98" s="7">
        <f t="shared" si="61"/>
        <v>0</v>
      </c>
      <c r="AS98" s="7">
        <f t="shared" si="81"/>
        <v>0</v>
      </c>
      <c r="AV98" s="7">
        <f t="shared" si="82"/>
        <v>0</v>
      </c>
      <c r="AX98" s="21"/>
      <c r="AY98" s="7">
        <f t="shared" si="88"/>
        <v>0</v>
      </c>
      <c r="BB98" s="7">
        <f t="shared" si="89"/>
        <v>0</v>
      </c>
      <c r="BE98" s="7">
        <f t="shared" si="90"/>
        <v>0</v>
      </c>
      <c r="BH98" s="7">
        <f t="shared" si="91"/>
        <v>0</v>
      </c>
      <c r="BK98" s="7">
        <f t="shared" si="92"/>
        <v>0</v>
      </c>
    </row>
    <row r="99" spans="3:63">
      <c r="C99" s="104">
        <f t="shared" si="69"/>
        <v>0</v>
      </c>
      <c r="L99" s="7">
        <f t="shared" si="73"/>
        <v>0</v>
      </c>
      <c r="O99" s="7">
        <f t="shared" si="74"/>
        <v>0</v>
      </c>
      <c r="R99" s="7">
        <f t="shared" si="75"/>
        <v>0</v>
      </c>
      <c r="U99" s="7">
        <f t="shared" si="76"/>
        <v>0</v>
      </c>
      <c r="X99" s="7">
        <f t="shared" si="77"/>
        <v>0</v>
      </c>
      <c r="AA99" s="7">
        <f t="shared" si="78"/>
        <v>0</v>
      </c>
      <c r="AD99" s="7">
        <f t="shared" si="79"/>
        <v>0</v>
      </c>
      <c r="AG99" s="7">
        <f t="shared" si="80"/>
        <v>0</v>
      </c>
      <c r="AJ99" s="7">
        <f t="shared" si="59"/>
        <v>0</v>
      </c>
      <c r="AM99" s="7">
        <f t="shared" si="60"/>
        <v>0</v>
      </c>
      <c r="AP99" s="7">
        <f t="shared" si="61"/>
        <v>0</v>
      </c>
      <c r="AS99" s="7">
        <f t="shared" si="81"/>
        <v>0</v>
      </c>
      <c r="AV99" s="7">
        <f t="shared" si="82"/>
        <v>0</v>
      </c>
      <c r="AX99" s="21"/>
      <c r="AY99" s="7">
        <f t="shared" si="88"/>
        <v>0</v>
      </c>
      <c r="BB99" s="7">
        <f t="shared" si="89"/>
        <v>0</v>
      </c>
      <c r="BE99" s="7">
        <f t="shared" si="90"/>
        <v>0</v>
      </c>
      <c r="BH99" s="7">
        <f t="shared" si="91"/>
        <v>0</v>
      </c>
      <c r="BK99" s="7">
        <f t="shared" si="92"/>
        <v>0</v>
      </c>
    </row>
    <row r="100" spans="3:63">
      <c r="C100" s="105">
        <f t="shared" ref="C100:C108" si="93">IF(COUNTIF(G100:BK100,"&gt;0")&gt;3,LARGE(G100:BK100,1)+LARGE(G100:BK100,2),MAX(G100:BK100))</f>
        <v>0</v>
      </c>
      <c r="L100" s="7">
        <f t="shared" si="73"/>
        <v>0</v>
      </c>
      <c r="O100" s="7">
        <f t="shared" si="74"/>
        <v>0</v>
      </c>
      <c r="R100" s="7">
        <f t="shared" si="75"/>
        <v>0</v>
      </c>
      <c r="U100" s="7">
        <f t="shared" si="76"/>
        <v>0</v>
      </c>
      <c r="X100" s="7">
        <f t="shared" si="77"/>
        <v>0</v>
      </c>
      <c r="AA100" s="7">
        <f t="shared" si="78"/>
        <v>0</v>
      </c>
      <c r="AD100" s="7">
        <f t="shared" si="79"/>
        <v>0</v>
      </c>
      <c r="AG100" s="7">
        <f t="shared" si="80"/>
        <v>0</v>
      </c>
      <c r="AJ100" s="7">
        <f t="shared" si="59"/>
        <v>0</v>
      </c>
      <c r="AM100" s="7">
        <f t="shared" si="60"/>
        <v>0</v>
      </c>
      <c r="AP100" s="7">
        <f t="shared" si="61"/>
        <v>0</v>
      </c>
      <c r="AS100" s="7">
        <f t="shared" si="81"/>
        <v>0</v>
      </c>
      <c r="AV100" s="7">
        <f t="shared" si="82"/>
        <v>0</v>
      </c>
      <c r="AX100" s="21"/>
      <c r="AY100" s="7">
        <f t="shared" si="88"/>
        <v>0</v>
      </c>
      <c r="BB100" s="7">
        <f t="shared" si="89"/>
        <v>0</v>
      </c>
      <c r="BE100" s="7">
        <f t="shared" si="90"/>
        <v>0</v>
      </c>
      <c r="BH100" s="7">
        <f t="shared" si="91"/>
        <v>0</v>
      </c>
      <c r="BK100" s="7">
        <f t="shared" si="92"/>
        <v>0</v>
      </c>
    </row>
    <row r="101" spans="3:63">
      <c r="C101" s="104">
        <f t="shared" si="93"/>
        <v>0</v>
      </c>
      <c r="L101" s="7">
        <f t="shared" si="73"/>
        <v>0</v>
      </c>
      <c r="O101" s="7">
        <f t="shared" si="74"/>
        <v>0</v>
      </c>
      <c r="R101" s="7">
        <f t="shared" si="75"/>
        <v>0</v>
      </c>
      <c r="U101" s="7">
        <f t="shared" si="76"/>
        <v>0</v>
      </c>
      <c r="X101" s="7">
        <f t="shared" si="77"/>
        <v>0</v>
      </c>
      <c r="AA101" s="7">
        <f t="shared" si="78"/>
        <v>0</v>
      </c>
      <c r="AD101" s="7">
        <f t="shared" si="79"/>
        <v>0</v>
      </c>
      <c r="AG101" s="7">
        <f t="shared" si="80"/>
        <v>0</v>
      </c>
      <c r="AJ101" s="7">
        <f t="shared" si="59"/>
        <v>0</v>
      </c>
      <c r="AM101" s="7">
        <f t="shared" si="60"/>
        <v>0</v>
      </c>
      <c r="AP101" s="7">
        <f t="shared" si="61"/>
        <v>0</v>
      </c>
      <c r="AS101" s="7">
        <f t="shared" si="81"/>
        <v>0</v>
      </c>
      <c r="AV101" s="7">
        <f t="shared" si="82"/>
        <v>0</v>
      </c>
      <c r="AX101" s="21"/>
      <c r="AY101" s="7">
        <f t="shared" si="88"/>
        <v>0</v>
      </c>
      <c r="BB101" s="7">
        <f t="shared" si="89"/>
        <v>0</v>
      </c>
      <c r="BE101" s="7">
        <f t="shared" si="90"/>
        <v>0</v>
      </c>
      <c r="BH101" s="7">
        <f t="shared" si="91"/>
        <v>0</v>
      </c>
      <c r="BK101" s="7">
        <f t="shared" si="92"/>
        <v>0</v>
      </c>
    </row>
    <row r="102" spans="3:63">
      <c r="C102" s="105">
        <f t="shared" si="93"/>
        <v>0</v>
      </c>
      <c r="L102" s="7">
        <f t="shared" si="73"/>
        <v>0</v>
      </c>
      <c r="O102" s="7">
        <f t="shared" si="74"/>
        <v>0</v>
      </c>
      <c r="R102" s="7">
        <f t="shared" si="75"/>
        <v>0</v>
      </c>
      <c r="U102" s="7">
        <f t="shared" si="76"/>
        <v>0</v>
      </c>
      <c r="X102" s="7">
        <f t="shared" si="77"/>
        <v>0</v>
      </c>
      <c r="AA102" s="7">
        <f t="shared" si="78"/>
        <v>0</v>
      </c>
      <c r="AD102" s="7">
        <f t="shared" si="79"/>
        <v>0</v>
      </c>
      <c r="AG102" s="7">
        <f t="shared" si="80"/>
        <v>0</v>
      </c>
      <c r="AJ102" s="7">
        <f t="shared" si="59"/>
        <v>0</v>
      </c>
      <c r="AM102" s="7">
        <f t="shared" si="60"/>
        <v>0</v>
      </c>
      <c r="AP102" s="7">
        <f t="shared" si="61"/>
        <v>0</v>
      </c>
      <c r="AS102" s="7">
        <f t="shared" si="81"/>
        <v>0</v>
      </c>
      <c r="AV102" s="7">
        <f t="shared" si="82"/>
        <v>0</v>
      </c>
      <c r="AX102" s="21"/>
      <c r="AY102" s="7">
        <f t="shared" si="88"/>
        <v>0</v>
      </c>
      <c r="BB102" s="7">
        <f t="shared" si="89"/>
        <v>0</v>
      </c>
      <c r="BE102" s="7">
        <f t="shared" si="90"/>
        <v>0</v>
      </c>
      <c r="BH102" s="7">
        <f t="shared" si="91"/>
        <v>0</v>
      </c>
      <c r="BK102" s="7">
        <f t="shared" si="92"/>
        <v>0</v>
      </c>
    </row>
    <row r="103" spans="3:63">
      <c r="C103" s="104">
        <f t="shared" si="93"/>
        <v>0</v>
      </c>
      <c r="L103" s="7">
        <f t="shared" si="73"/>
        <v>0</v>
      </c>
      <c r="O103" s="7">
        <f t="shared" si="74"/>
        <v>0</v>
      </c>
      <c r="R103" s="7">
        <f t="shared" si="75"/>
        <v>0</v>
      </c>
      <c r="U103" s="7">
        <f t="shared" si="76"/>
        <v>0</v>
      </c>
      <c r="X103" s="7">
        <f t="shared" si="77"/>
        <v>0</v>
      </c>
      <c r="AA103" s="7">
        <f t="shared" si="78"/>
        <v>0</v>
      </c>
      <c r="AD103" s="7">
        <f t="shared" si="79"/>
        <v>0</v>
      </c>
      <c r="AG103" s="7">
        <f t="shared" si="80"/>
        <v>0</v>
      </c>
      <c r="AJ103" s="7">
        <f t="shared" si="59"/>
        <v>0</v>
      </c>
      <c r="AM103" s="7">
        <f t="shared" si="60"/>
        <v>0</v>
      </c>
      <c r="AP103" s="7">
        <f t="shared" si="61"/>
        <v>0</v>
      </c>
      <c r="AS103" s="7">
        <f t="shared" si="81"/>
        <v>0</v>
      </c>
      <c r="AV103" s="7">
        <f t="shared" si="82"/>
        <v>0</v>
      </c>
      <c r="AX103" s="21"/>
      <c r="AY103" s="7">
        <f t="shared" si="88"/>
        <v>0</v>
      </c>
      <c r="BB103" s="7">
        <f t="shared" si="89"/>
        <v>0</v>
      </c>
      <c r="BE103" s="7">
        <f t="shared" si="90"/>
        <v>0</v>
      </c>
      <c r="BH103" s="7">
        <f t="shared" si="91"/>
        <v>0</v>
      </c>
      <c r="BK103" s="7">
        <f t="shared" si="92"/>
        <v>0</v>
      </c>
    </row>
    <row r="104" spans="3:63">
      <c r="C104" s="105">
        <f t="shared" si="93"/>
        <v>0</v>
      </c>
      <c r="L104" s="7">
        <f t="shared" si="73"/>
        <v>0</v>
      </c>
      <c r="O104" s="7">
        <f t="shared" si="74"/>
        <v>0</v>
      </c>
      <c r="R104" s="7">
        <f t="shared" si="75"/>
        <v>0</v>
      </c>
      <c r="U104" s="7">
        <f t="shared" si="76"/>
        <v>0</v>
      </c>
      <c r="X104" s="7">
        <f t="shared" si="77"/>
        <v>0</v>
      </c>
      <c r="AA104" s="7">
        <f t="shared" si="78"/>
        <v>0</v>
      </c>
      <c r="AD104" s="7">
        <f t="shared" si="79"/>
        <v>0</v>
      </c>
      <c r="AG104" s="7">
        <f t="shared" si="80"/>
        <v>0</v>
      </c>
      <c r="AJ104" s="7">
        <f t="shared" si="59"/>
        <v>0</v>
      </c>
      <c r="AM104" s="7">
        <f t="shared" si="60"/>
        <v>0</v>
      </c>
      <c r="AP104" s="7">
        <f t="shared" si="61"/>
        <v>0</v>
      </c>
      <c r="AS104" s="7">
        <f t="shared" si="81"/>
        <v>0</v>
      </c>
      <c r="AV104" s="7">
        <f t="shared" si="82"/>
        <v>0</v>
      </c>
      <c r="AX104" s="21"/>
      <c r="AY104" s="7">
        <f t="shared" si="88"/>
        <v>0</v>
      </c>
      <c r="BB104" s="7">
        <f t="shared" si="89"/>
        <v>0</v>
      </c>
      <c r="BE104" s="7">
        <f t="shared" si="90"/>
        <v>0</v>
      </c>
      <c r="BH104" s="7">
        <f t="shared" si="91"/>
        <v>0</v>
      </c>
      <c r="BK104" s="7">
        <f t="shared" si="92"/>
        <v>0</v>
      </c>
    </row>
    <row r="105" spans="3:63">
      <c r="C105" s="104">
        <f t="shared" si="93"/>
        <v>0</v>
      </c>
      <c r="L105" s="7">
        <f t="shared" si="73"/>
        <v>0</v>
      </c>
      <c r="O105" s="7">
        <f t="shared" si="74"/>
        <v>0</v>
      </c>
      <c r="R105" s="7">
        <f t="shared" si="75"/>
        <v>0</v>
      </c>
      <c r="U105" s="7">
        <f t="shared" si="76"/>
        <v>0</v>
      </c>
      <c r="X105" s="7">
        <f t="shared" si="77"/>
        <v>0</v>
      </c>
      <c r="AA105" s="7">
        <f t="shared" si="78"/>
        <v>0</v>
      </c>
      <c r="AD105" s="7">
        <f t="shared" si="79"/>
        <v>0</v>
      </c>
      <c r="AG105" s="7">
        <f t="shared" si="80"/>
        <v>0</v>
      </c>
      <c r="AJ105" s="7">
        <f t="shared" si="59"/>
        <v>0</v>
      </c>
      <c r="AM105" s="7">
        <f t="shared" si="60"/>
        <v>0</v>
      </c>
      <c r="AP105" s="7">
        <f t="shared" si="61"/>
        <v>0</v>
      </c>
      <c r="AS105" s="7">
        <f t="shared" si="81"/>
        <v>0</v>
      </c>
      <c r="AV105" s="7">
        <f t="shared" si="82"/>
        <v>0</v>
      </c>
      <c r="AX105" s="21"/>
      <c r="AY105" s="7">
        <f t="shared" si="88"/>
        <v>0</v>
      </c>
      <c r="BB105" s="7">
        <f t="shared" si="89"/>
        <v>0</v>
      </c>
      <c r="BE105" s="7">
        <f t="shared" si="90"/>
        <v>0</v>
      </c>
      <c r="BH105" s="7">
        <f t="shared" si="91"/>
        <v>0</v>
      </c>
      <c r="BK105" s="7">
        <f t="shared" si="92"/>
        <v>0</v>
      </c>
    </row>
    <row r="106" spans="3:63">
      <c r="C106" s="105">
        <f t="shared" si="93"/>
        <v>0</v>
      </c>
      <c r="L106" s="7">
        <f t="shared" si="73"/>
        <v>0</v>
      </c>
      <c r="O106" s="7">
        <f t="shared" si="74"/>
        <v>0</v>
      </c>
      <c r="R106" s="7">
        <f t="shared" si="75"/>
        <v>0</v>
      </c>
      <c r="U106" s="7">
        <f t="shared" si="76"/>
        <v>0</v>
      </c>
      <c r="X106" s="7">
        <f t="shared" si="77"/>
        <v>0</v>
      </c>
      <c r="AA106" s="7">
        <f t="shared" si="78"/>
        <v>0</v>
      </c>
      <c r="AD106" s="7">
        <f t="shared" si="79"/>
        <v>0</v>
      </c>
      <c r="AG106" s="7">
        <f t="shared" si="80"/>
        <v>0</v>
      </c>
      <c r="AJ106" s="7">
        <f t="shared" si="59"/>
        <v>0</v>
      </c>
      <c r="AM106" s="7">
        <f t="shared" si="60"/>
        <v>0</v>
      </c>
      <c r="AP106" s="7">
        <f t="shared" si="61"/>
        <v>0</v>
      </c>
      <c r="AS106" s="7">
        <f t="shared" si="81"/>
        <v>0</v>
      </c>
      <c r="AV106" s="7">
        <f t="shared" si="82"/>
        <v>0</v>
      </c>
      <c r="AX106" s="21"/>
      <c r="AY106" s="7">
        <f t="shared" si="88"/>
        <v>0</v>
      </c>
      <c r="BB106" s="7">
        <f t="shared" si="89"/>
        <v>0</v>
      </c>
      <c r="BE106" s="7">
        <f t="shared" si="90"/>
        <v>0</v>
      </c>
      <c r="BH106" s="7">
        <f t="shared" si="91"/>
        <v>0</v>
      </c>
      <c r="BK106" s="7">
        <f t="shared" si="92"/>
        <v>0</v>
      </c>
    </row>
    <row r="107" spans="3:63">
      <c r="C107" s="104">
        <f t="shared" si="93"/>
        <v>0</v>
      </c>
      <c r="L107" s="7">
        <f t="shared" si="73"/>
        <v>0</v>
      </c>
      <c r="O107" s="7">
        <f t="shared" si="74"/>
        <v>0</v>
      </c>
      <c r="R107" s="7">
        <f t="shared" si="75"/>
        <v>0</v>
      </c>
      <c r="U107" s="7">
        <f t="shared" si="76"/>
        <v>0</v>
      </c>
      <c r="X107" s="7">
        <f t="shared" si="77"/>
        <v>0</v>
      </c>
      <c r="AA107" s="7">
        <f t="shared" si="78"/>
        <v>0</v>
      </c>
      <c r="AD107" s="7">
        <f t="shared" si="79"/>
        <v>0</v>
      </c>
      <c r="AG107" s="7">
        <f t="shared" si="80"/>
        <v>0</v>
      </c>
      <c r="AJ107" s="7">
        <f t="shared" si="59"/>
        <v>0</v>
      </c>
      <c r="AM107" s="7">
        <f t="shared" si="60"/>
        <v>0</v>
      </c>
      <c r="AP107" s="7">
        <f t="shared" si="61"/>
        <v>0</v>
      </c>
      <c r="AS107" s="7">
        <f t="shared" si="81"/>
        <v>0</v>
      </c>
      <c r="AV107" s="7">
        <f t="shared" si="82"/>
        <v>0</v>
      </c>
      <c r="AX107" s="21"/>
      <c r="AY107" s="7">
        <f t="shared" si="88"/>
        <v>0</v>
      </c>
      <c r="BB107" s="7">
        <f t="shared" si="89"/>
        <v>0</v>
      </c>
      <c r="BE107" s="7">
        <f t="shared" si="90"/>
        <v>0</v>
      </c>
      <c r="BH107" s="7">
        <f t="shared" si="91"/>
        <v>0</v>
      </c>
      <c r="BK107" s="7">
        <f t="shared" si="92"/>
        <v>0</v>
      </c>
    </row>
    <row r="108" spans="3:63">
      <c r="C108" s="105">
        <f t="shared" si="93"/>
        <v>0</v>
      </c>
      <c r="L108" s="7">
        <f t="shared" si="73"/>
        <v>0</v>
      </c>
      <c r="O108" s="7">
        <f t="shared" si="74"/>
        <v>0</v>
      </c>
      <c r="R108" s="7">
        <f t="shared" si="75"/>
        <v>0</v>
      </c>
      <c r="U108" s="7">
        <f t="shared" si="76"/>
        <v>0</v>
      </c>
      <c r="X108" s="7">
        <f t="shared" si="77"/>
        <v>0</v>
      </c>
      <c r="AA108" s="7">
        <f t="shared" si="78"/>
        <v>0</v>
      </c>
      <c r="AD108" s="7">
        <f t="shared" si="79"/>
        <v>0</v>
      </c>
      <c r="AG108" s="7">
        <f t="shared" si="80"/>
        <v>0</v>
      </c>
      <c r="AJ108" s="7">
        <f t="shared" si="59"/>
        <v>0</v>
      </c>
      <c r="AM108" s="7">
        <f t="shared" si="60"/>
        <v>0</v>
      </c>
      <c r="AP108" s="7">
        <f t="shared" si="61"/>
        <v>0</v>
      </c>
      <c r="AS108" s="7">
        <f t="shared" si="81"/>
        <v>0</v>
      </c>
      <c r="AV108" s="7">
        <f t="shared" si="82"/>
        <v>0</v>
      </c>
      <c r="AX108" s="21"/>
      <c r="AY108" s="7">
        <f t="shared" si="88"/>
        <v>0</v>
      </c>
      <c r="BB108" s="7">
        <f t="shared" si="89"/>
        <v>0</v>
      </c>
      <c r="BE108" s="7">
        <f t="shared" si="90"/>
        <v>0</v>
      </c>
      <c r="BH108" s="7">
        <f t="shared" si="91"/>
        <v>0</v>
      </c>
      <c r="BK108" s="7">
        <f t="shared" si="92"/>
        <v>0</v>
      </c>
    </row>
    <row r="109" spans="3:63">
      <c r="L109" s="7">
        <f t="shared" si="73"/>
        <v>0</v>
      </c>
      <c r="O109" s="7">
        <f t="shared" si="74"/>
        <v>0</v>
      </c>
      <c r="R109" s="7">
        <f t="shared" si="75"/>
        <v>0</v>
      </c>
      <c r="U109" s="7">
        <f t="shared" si="76"/>
        <v>0</v>
      </c>
      <c r="X109" s="7">
        <f t="shared" si="77"/>
        <v>0</v>
      </c>
      <c r="AA109" s="7">
        <f t="shared" si="78"/>
        <v>0</v>
      </c>
      <c r="AD109" s="7">
        <f t="shared" si="79"/>
        <v>0</v>
      </c>
      <c r="AG109" s="7">
        <f t="shared" si="80"/>
        <v>0</v>
      </c>
      <c r="AJ109" s="7">
        <f t="shared" ref="AJ109:AJ136" si="94">AH109*AI109*AJ$1*AJ$2</f>
        <v>0</v>
      </c>
      <c r="AM109" s="7">
        <f t="shared" ref="AM109:AM136" si="95">AK109*AL109*AM$1*AM$2</f>
        <v>0</v>
      </c>
      <c r="AP109" s="7">
        <f t="shared" ref="AP109:AP136" si="96">AN109*AO109*AP$1*AP$2</f>
        <v>0</v>
      </c>
      <c r="AS109" s="7">
        <f t="shared" si="81"/>
        <v>0</v>
      </c>
      <c r="AV109" s="7">
        <f t="shared" si="82"/>
        <v>0</v>
      </c>
      <c r="AX109" s="21"/>
      <c r="AY109" s="7">
        <f t="shared" ref="AY109:AY136" si="97">AW109*AX109*AY$1*AY$2</f>
        <v>0</v>
      </c>
      <c r="BB109" s="7">
        <f t="shared" ref="BB109:BB136" si="98">AZ109*BA109*BB$1*BB$2</f>
        <v>0</v>
      </c>
      <c r="BE109" s="7">
        <f t="shared" ref="BE109:BE136" si="99">BC109*BD109*BE$1*BE$2</f>
        <v>0</v>
      </c>
      <c r="BH109" s="7">
        <f t="shared" ref="BH109:BH136" si="100">BF109*BG109*BH$1*BH$2</f>
        <v>0</v>
      </c>
      <c r="BK109" s="7">
        <f t="shared" ref="BK109:BK136" si="101">BI109*BJ109*BK$1*BK$2</f>
        <v>0</v>
      </c>
    </row>
    <row r="110" spans="3:63">
      <c r="L110" s="7">
        <f t="shared" si="73"/>
        <v>0</v>
      </c>
      <c r="O110" s="7">
        <f t="shared" si="74"/>
        <v>0</v>
      </c>
      <c r="R110" s="7">
        <f t="shared" si="75"/>
        <v>0</v>
      </c>
      <c r="U110" s="7">
        <f t="shared" si="76"/>
        <v>0</v>
      </c>
      <c r="X110" s="7">
        <f t="shared" si="77"/>
        <v>0</v>
      </c>
      <c r="AA110" s="7">
        <f t="shared" si="78"/>
        <v>0</v>
      </c>
      <c r="AD110" s="7">
        <f t="shared" si="79"/>
        <v>0</v>
      </c>
      <c r="AG110" s="7">
        <f t="shared" si="80"/>
        <v>0</v>
      </c>
      <c r="AJ110" s="7">
        <f t="shared" si="94"/>
        <v>0</v>
      </c>
      <c r="AM110" s="7">
        <f t="shared" si="95"/>
        <v>0</v>
      </c>
      <c r="AP110" s="7">
        <f t="shared" si="96"/>
        <v>0</v>
      </c>
      <c r="AS110" s="7">
        <f t="shared" si="81"/>
        <v>0</v>
      </c>
      <c r="AV110" s="7">
        <f t="shared" si="82"/>
        <v>0</v>
      </c>
      <c r="AY110" s="7">
        <f t="shared" si="97"/>
        <v>0</v>
      </c>
      <c r="BB110" s="7">
        <f t="shared" si="98"/>
        <v>0</v>
      </c>
      <c r="BE110" s="7">
        <f t="shared" si="99"/>
        <v>0</v>
      </c>
      <c r="BH110" s="7">
        <f t="shared" si="100"/>
        <v>0</v>
      </c>
      <c r="BK110" s="7">
        <f t="shared" si="101"/>
        <v>0</v>
      </c>
    </row>
    <row r="111" spans="3:63">
      <c r="L111" s="7">
        <f t="shared" si="73"/>
        <v>0</v>
      </c>
      <c r="O111" s="7">
        <f t="shared" si="74"/>
        <v>0</v>
      </c>
      <c r="R111" s="7">
        <f t="shared" si="75"/>
        <v>0</v>
      </c>
      <c r="U111" s="7">
        <f t="shared" si="76"/>
        <v>0</v>
      </c>
      <c r="X111" s="7">
        <f t="shared" si="77"/>
        <v>0</v>
      </c>
      <c r="AA111" s="7">
        <f t="shared" si="78"/>
        <v>0</v>
      </c>
      <c r="AD111" s="7">
        <f t="shared" si="79"/>
        <v>0</v>
      </c>
      <c r="AG111" s="7">
        <f t="shared" si="80"/>
        <v>0</v>
      </c>
      <c r="AJ111" s="7">
        <f t="shared" si="94"/>
        <v>0</v>
      </c>
      <c r="AM111" s="7">
        <f t="shared" si="95"/>
        <v>0</v>
      </c>
      <c r="AP111" s="7">
        <f t="shared" si="96"/>
        <v>0</v>
      </c>
      <c r="AS111" s="7">
        <f t="shared" si="81"/>
        <v>0</v>
      </c>
      <c r="AV111" s="7">
        <f t="shared" si="82"/>
        <v>0</v>
      </c>
      <c r="AY111" s="7">
        <f t="shared" si="97"/>
        <v>0</v>
      </c>
      <c r="BB111" s="7">
        <f t="shared" si="98"/>
        <v>0</v>
      </c>
      <c r="BE111" s="7">
        <f t="shared" si="99"/>
        <v>0</v>
      </c>
      <c r="BH111" s="7">
        <f t="shared" si="100"/>
        <v>0</v>
      </c>
      <c r="BK111" s="7">
        <f t="shared" si="101"/>
        <v>0</v>
      </c>
    </row>
    <row r="112" spans="3:63">
      <c r="L112" s="7">
        <f t="shared" si="73"/>
        <v>0</v>
      </c>
      <c r="O112" s="7">
        <f t="shared" si="74"/>
        <v>0</v>
      </c>
      <c r="R112" s="7">
        <f t="shared" si="75"/>
        <v>0</v>
      </c>
      <c r="U112" s="7">
        <f t="shared" si="76"/>
        <v>0</v>
      </c>
      <c r="X112" s="7">
        <f t="shared" si="77"/>
        <v>0</v>
      </c>
      <c r="AA112" s="7">
        <f t="shared" si="78"/>
        <v>0</v>
      </c>
      <c r="AD112" s="7">
        <f t="shared" si="79"/>
        <v>0</v>
      </c>
      <c r="AG112" s="7">
        <f t="shared" si="80"/>
        <v>0</v>
      </c>
      <c r="AJ112" s="7">
        <f t="shared" si="94"/>
        <v>0</v>
      </c>
      <c r="AM112" s="7">
        <f t="shared" si="95"/>
        <v>0</v>
      </c>
      <c r="AP112" s="7">
        <f t="shared" si="96"/>
        <v>0</v>
      </c>
      <c r="AS112" s="7">
        <f t="shared" si="81"/>
        <v>0</v>
      </c>
      <c r="AV112" s="7">
        <f t="shared" si="82"/>
        <v>0</v>
      </c>
      <c r="AY112" s="7">
        <f t="shared" si="97"/>
        <v>0</v>
      </c>
      <c r="BB112" s="7">
        <f t="shared" si="98"/>
        <v>0</v>
      </c>
      <c r="BE112" s="7">
        <f t="shared" si="99"/>
        <v>0</v>
      </c>
      <c r="BH112" s="7">
        <f t="shared" si="100"/>
        <v>0</v>
      </c>
      <c r="BK112" s="7">
        <f t="shared" si="101"/>
        <v>0</v>
      </c>
    </row>
    <row r="113" spans="12:63">
      <c r="L113" s="7">
        <f t="shared" si="73"/>
        <v>0</v>
      </c>
      <c r="O113" s="7">
        <f t="shared" si="74"/>
        <v>0</v>
      </c>
      <c r="R113" s="7">
        <f t="shared" si="75"/>
        <v>0</v>
      </c>
      <c r="U113" s="7">
        <f t="shared" si="76"/>
        <v>0</v>
      </c>
      <c r="X113" s="7">
        <f t="shared" si="77"/>
        <v>0</v>
      </c>
      <c r="AA113" s="7">
        <f t="shared" si="78"/>
        <v>0</v>
      </c>
      <c r="AD113" s="7">
        <f t="shared" si="79"/>
        <v>0</v>
      </c>
      <c r="AG113" s="7">
        <f t="shared" si="80"/>
        <v>0</v>
      </c>
      <c r="AJ113" s="7">
        <f t="shared" si="94"/>
        <v>0</v>
      </c>
      <c r="AM113" s="7">
        <f t="shared" si="95"/>
        <v>0</v>
      </c>
      <c r="AP113" s="7">
        <f t="shared" si="96"/>
        <v>0</v>
      </c>
      <c r="AS113" s="7">
        <f t="shared" si="81"/>
        <v>0</v>
      </c>
      <c r="AV113" s="7">
        <f t="shared" si="82"/>
        <v>0</v>
      </c>
      <c r="AY113" s="7">
        <f t="shared" si="97"/>
        <v>0</v>
      </c>
      <c r="BB113" s="7">
        <f t="shared" si="98"/>
        <v>0</v>
      </c>
      <c r="BE113" s="7">
        <f t="shared" si="99"/>
        <v>0</v>
      </c>
      <c r="BH113" s="7">
        <f t="shared" si="100"/>
        <v>0</v>
      </c>
      <c r="BK113" s="7">
        <f t="shared" si="101"/>
        <v>0</v>
      </c>
    </row>
    <row r="114" spans="12:63">
      <c r="L114" s="7">
        <f t="shared" si="73"/>
        <v>0</v>
      </c>
      <c r="O114" s="7">
        <f t="shared" si="74"/>
        <v>0</v>
      </c>
      <c r="R114" s="7">
        <f t="shared" si="75"/>
        <v>0</v>
      </c>
      <c r="U114" s="7">
        <f t="shared" si="76"/>
        <v>0</v>
      </c>
      <c r="X114" s="7">
        <f t="shared" si="77"/>
        <v>0</v>
      </c>
      <c r="AA114" s="7">
        <f t="shared" si="78"/>
        <v>0</v>
      </c>
      <c r="AD114" s="7">
        <f t="shared" si="79"/>
        <v>0</v>
      </c>
      <c r="AG114" s="7">
        <f t="shared" si="80"/>
        <v>0</v>
      </c>
      <c r="AJ114" s="7">
        <f t="shared" si="94"/>
        <v>0</v>
      </c>
      <c r="AM114" s="7">
        <f t="shared" si="95"/>
        <v>0</v>
      </c>
      <c r="AP114" s="7">
        <f t="shared" si="96"/>
        <v>0</v>
      </c>
      <c r="AS114" s="7">
        <f t="shared" si="81"/>
        <v>0</v>
      </c>
      <c r="AV114" s="7">
        <f t="shared" si="82"/>
        <v>0</v>
      </c>
      <c r="AY114" s="7">
        <f t="shared" si="97"/>
        <v>0</v>
      </c>
      <c r="BB114" s="7">
        <f t="shared" si="98"/>
        <v>0</v>
      </c>
      <c r="BE114" s="7">
        <f t="shared" si="99"/>
        <v>0</v>
      </c>
      <c r="BH114" s="7">
        <f t="shared" si="100"/>
        <v>0</v>
      </c>
      <c r="BK114" s="7">
        <f t="shared" si="101"/>
        <v>0</v>
      </c>
    </row>
    <row r="115" spans="12:63">
      <c r="L115" s="7">
        <f t="shared" si="73"/>
        <v>0</v>
      </c>
      <c r="O115" s="7">
        <f t="shared" si="74"/>
        <v>0</v>
      </c>
      <c r="R115" s="7">
        <f t="shared" si="75"/>
        <v>0</v>
      </c>
      <c r="U115" s="7">
        <f t="shared" si="76"/>
        <v>0</v>
      </c>
      <c r="X115" s="7">
        <f t="shared" si="77"/>
        <v>0</v>
      </c>
      <c r="AA115" s="7">
        <f t="shared" si="78"/>
        <v>0</v>
      </c>
      <c r="AD115" s="7">
        <f t="shared" si="79"/>
        <v>0</v>
      </c>
      <c r="AG115" s="7">
        <f t="shared" si="80"/>
        <v>0</v>
      </c>
      <c r="AJ115" s="7">
        <f t="shared" si="94"/>
        <v>0</v>
      </c>
      <c r="AM115" s="7">
        <f t="shared" si="95"/>
        <v>0</v>
      </c>
      <c r="AP115" s="7">
        <f t="shared" si="96"/>
        <v>0</v>
      </c>
      <c r="AS115" s="7">
        <f t="shared" si="81"/>
        <v>0</v>
      </c>
      <c r="AV115" s="7">
        <f t="shared" si="82"/>
        <v>0</v>
      </c>
      <c r="AY115" s="7">
        <f t="shared" si="97"/>
        <v>0</v>
      </c>
      <c r="BB115" s="7">
        <f t="shared" si="98"/>
        <v>0</v>
      </c>
      <c r="BE115" s="7">
        <f t="shared" si="99"/>
        <v>0</v>
      </c>
      <c r="BH115" s="7">
        <f t="shared" si="100"/>
        <v>0</v>
      </c>
      <c r="BK115" s="7">
        <f t="shared" si="101"/>
        <v>0</v>
      </c>
    </row>
    <row r="116" spans="12:63">
      <c r="L116" s="7">
        <f t="shared" si="73"/>
        <v>0</v>
      </c>
      <c r="O116" s="7">
        <f t="shared" si="74"/>
        <v>0</v>
      </c>
      <c r="R116" s="7">
        <f t="shared" si="75"/>
        <v>0</v>
      </c>
      <c r="U116" s="7">
        <f t="shared" si="76"/>
        <v>0</v>
      </c>
      <c r="X116" s="7">
        <f t="shared" si="77"/>
        <v>0</v>
      </c>
      <c r="AA116" s="7">
        <f t="shared" si="78"/>
        <v>0</v>
      </c>
      <c r="AD116" s="7">
        <f t="shared" si="79"/>
        <v>0</v>
      </c>
      <c r="AG116" s="7">
        <f t="shared" si="80"/>
        <v>0</v>
      </c>
      <c r="AJ116" s="7">
        <f t="shared" si="94"/>
        <v>0</v>
      </c>
      <c r="AM116" s="7">
        <f t="shared" si="95"/>
        <v>0</v>
      </c>
      <c r="AP116" s="7">
        <f t="shared" si="96"/>
        <v>0</v>
      </c>
      <c r="AS116" s="7">
        <f t="shared" si="81"/>
        <v>0</v>
      </c>
      <c r="AV116" s="7">
        <f t="shared" si="82"/>
        <v>0</v>
      </c>
      <c r="AY116" s="7">
        <f t="shared" si="97"/>
        <v>0</v>
      </c>
      <c r="BB116" s="7">
        <f t="shared" si="98"/>
        <v>0</v>
      </c>
      <c r="BE116" s="7">
        <f t="shared" si="99"/>
        <v>0</v>
      </c>
      <c r="BH116" s="7">
        <f t="shared" si="100"/>
        <v>0</v>
      </c>
      <c r="BK116" s="7">
        <f t="shared" si="101"/>
        <v>0</v>
      </c>
    </row>
    <row r="117" spans="12:63">
      <c r="L117" s="7">
        <f t="shared" si="73"/>
        <v>0</v>
      </c>
      <c r="O117" s="7">
        <f t="shared" si="74"/>
        <v>0</v>
      </c>
      <c r="R117" s="7">
        <f t="shared" si="75"/>
        <v>0</v>
      </c>
      <c r="U117" s="7">
        <f t="shared" si="76"/>
        <v>0</v>
      </c>
      <c r="X117" s="7">
        <f t="shared" si="77"/>
        <v>0</v>
      </c>
      <c r="AA117" s="7">
        <f t="shared" si="78"/>
        <v>0</v>
      </c>
      <c r="AD117" s="7">
        <f t="shared" si="79"/>
        <v>0</v>
      </c>
      <c r="AG117" s="7">
        <f t="shared" si="80"/>
        <v>0</v>
      </c>
      <c r="AJ117" s="7">
        <f t="shared" si="94"/>
        <v>0</v>
      </c>
      <c r="AM117" s="7">
        <f t="shared" si="95"/>
        <v>0</v>
      </c>
      <c r="AP117" s="7">
        <f t="shared" si="96"/>
        <v>0</v>
      </c>
      <c r="AS117" s="7">
        <f t="shared" si="81"/>
        <v>0</v>
      </c>
      <c r="AV117" s="7">
        <f t="shared" si="82"/>
        <v>0</v>
      </c>
      <c r="AY117" s="7">
        <f t="shared" si="97"/>
        <v>0</v>
      </c>
      <c r="BB117" s="7">
        <f t="shared" si="98"/>
        <v>0</v>
      </c>
      <c r="BE117" s="7">
        <f t="shared" si="99"/>
        <v>0</v>
      </c>
      <c r="BH117" s="7">
        <f t="shared" si="100"/>
        <v>0</v>
      </c>
      <c r="BK117" s="7">
        <f t="shared" si="101"/>
        <v>0</v>
      </c>
    </row>
    <row r="118" spans="12:63">
      <c r="L118" s="7">
        <f t="shared" si="73"/>
        <v>0</v>
      </c>
      <c r="O118" s="7">
        <f t="shared" si="74"/>
        <v>0</v>
      </c>
      <c r="R118" s="7">
        <f t="shared" si="75"/>
        <v>0</v>
      </c>
      <c r="U118" s="7">
        <f t="shared" si="76"/>
        <v>0</v>
      </c>
      <c r="X118" s="7">
        <f t="shared" si="77"/>
        <v>0</v>
      </c>
      <c r="AA118" s="7">
        <f t="shared" si="78"/>
        <v>0</v>
      </c>
      <c r="AD118" s="7">
        <f t="shared" si="79"/>
        <v>0</v>
      </c>
      <c r="AG118" s="7">
        <f t="shared" si="80"/>
        <v>0</v>
      </c>
      <c r="AJ118" s="7">
        <f t="shared" si="94"/>
        <v>0</v>
      </c>
      <c r="AM118" s="7">
        <f t="shared" si="95"/>
        <v>0</v>
      </c>
      <c r="AP118" s="7">
        <f t="shared" si="96"/>
        <v>0</v>
      </c>
      <c r="AS118" s="7">
        <f t="shared" si="81"/>
        <v>0</v>
      </c>
      <c r="AV118" s="7">
        <f t="shared" si="82"/>
        <v>0</v>
      </c>
      <c r="AY118" s="7">
        <f t="shared" si="97"/>
        <v>0</v>
      </c>
      <c r="BB118" s="7">
        <f t="shared" si="98"/>
        <v>0</v>
      </c>
      <c r="BE118" s="7">
        <f t="shared" si="99"/>
        <v>0</v>
      </c>
      <c r="BH118" s="7">
        <f t="shared" si="100"/>
        <v>0</v>
      </c>
      <c r="BK118" s="7">
        <f t="shared" si="101"/>
        <v>0</v>
      </c>
    </row>
    <row r="119" spans="12:63">
      <c r="L119" s="7">
        <f t="shared" si="73"/>
        <v>0</v>
      </c>
      <c r="O119" s="7">
        <f t="shared" si="74"/>
        <v>0</v>
      </c>
      <c r="R119" s="7">
        <f t="shared" si="75"/>
        <v>0</v>
      </c>
      <c r="U119" s="7">
        <f t="shared" si="76"/>
        <v>0</v>
      </c>
      <c r="X119" s="7">
        <f t="shared" si="77"/>
        <v>0</v>
      </c>
      <c r="AA119" s="7">
        <f t="shared" si="78"/>
        <v>0</v>
      </c>
      <c r="AD119" s="7">
        <f t="shared" si="79"/>
        <v>0</v>
      </c>
      <c r="AG119" s="7">
        <f t="shared" si="80"/>
        <v>0</v>
      </c>
      <c r="AJ119" s="7">
        <f t="shared" si="94"/>
        <v>0</v>
      </c>
      <c r="AM119" s="7">
        <f t="shared" si="95"/>
        <v>0</v>
      </c>
      <c r="AP119" s="7">
        <f t="shared" si="96"/>
        <v>0</v>
      </c>
      <c r="AS119" s="7">
        <f t="shared" si="81"/>
        <v>0</v>
      </c>
      <c r="AV119" s="7">
        <f t="shared" si="82"/>
        <v>0</v>
      </c>
      <c r="AY119" s="7">
        <f t="shared" si="97"/>
        <v>0</v>
      </c>
      <c r="BB119" s="7">
        <f t="shared" si="98"/>
        <v>0</v>
      </c>
      <c r="BE119" s="7">
        <f t="shared" si="99"/>
        <v>0</v>
      </c>
      <c r="BH119" s="7">
        <f t="shared" si="100"/>
        <v>0</v>
      </c>
      <c r="BK119" s="7">
        <f t="shared" si="101"/>
        <v>0</v>
      </c>
    </row>
    <row r="120" spans="12:63">
      <c r="L120" s="7">
        <f t="shared" si="73"/>
        <v>0</v>
      </c>
      <c r="O120" s="7">
        <f t="shared" si="74"/>
        <v>0</v>
      </c>
      <c r="R120" s="7">
        <f t="shared" si="75"/>
        <v>0</v>
      </c>
      <c r="U120" s="7">
        <f t="shared" si="76"/>
        <v>0</v>
      </c>
      <c r="X120" s="7">
        <f t="shared" si="77"/>
        <v>0</v>
      </c>
      <c r="AA120" s="7">
        <f t="shared" si="78"/>
        <v>0</v>
      </c>
      <c r="AD120" s="7">
        <f t="shared" si="79"/>
        <v>0</v>
      </c>
      <c r="AG120" s="7">
        <f t="shared" si="80"/>
        <v>0</v>
      </c>
      <c r="AJ120" s="7">
        <f t="shared" si="94"/>
        <v>0</v>
      </c>
      <c r="AM120" s="7">
        <f t="shared" si="95"/>
        <v>0</v>
      </c>
      <c r="AP120" s="7">
        <f t="shared" si="96"/>
        <v>0</v>
      </c>
      <c r="AS120" s="7">
        <f t="shared" si="81"/>
        <v>0</v>
      </c>
      <c r="AV120" s="7">
        <f t="shared" si="82"/>
        <v>0</v>
      </c>
      <c r="AY120" s="7">
        <f t="shared" si="97"/>
        <v>0</v>
      </c>
      <c r="BB120" s="7">
        <f t="shared" si="98"/>
        <v>0</v>
      </c>
      <c r="BE120" s="7">
        <f t="shared" si="99"/>
        <v>0</v>
      </c>
      <c r="BH120" s="7">
        <f t="shared" si="100"/>
        <v>0</v>
      </c>
      <c r="BK120" s="7">
        <f t="shared" si="101"/>
        <v>0</v>
      </c>
    </row>
    <row r="121" spans="12:63">
      <c r="L121" s="7">
        <f t="shared" si="73"/>
        <v>0</v>
      </c>
      <c r="O121" s="7">
        <f t="shared" si="74"/>
        <v>0</v>
      </c>
      <c r="R121" s="7">
        <f t="shared" si="75"/>
        <v>0</v>
      </c>
      <c r="U121" s="7">
        <f t="shared" si="76"/>
        <v>0</v>
      </c>
      <c r="X121" s="7">
        <f t="shared" si="77"/>
        <v>0</v>
      </c>
      <c r="AA121" s="7">
        <f t="shared" si="78"/>
        <v>0</v>
      </c>
      <c r="AD121" s="7">
        <f t="shared" si="79"/>
        <v>0</v>
      </c>
      <c r="AG121" s="7">
        <f t="shared" si="80"/>
        <v>0</v>
      </c>
      <c r="AJ121" s="7">
        <f t="shared" si="94"/>
        <v>0</v>
      </c>
      <c r="AM121" s="7">
        <f t="shared" si="95"/>
        <v>0</v>
      </c>
      <c r="AP121" s="7">
        <f t="shared" si="96"/>
        <v>0</v>
      </c>
      <c r="AS121" s="7">
        <f t="shared" si="81"/>
        <v>0</v>
      </c>
      <c r="AV121" s="7">
        <f t="shared" si="82"/>
        <v>0</v>
      </c>
      <c r="AY121" s="7">
        <f t="shared" si="97"/>
        <v>0</v>
      </c>
      <c r="BB121" s="7">
        <f t="shared" si="98"/>
        <v>0</v>
      </c>
      <c r="BE121" s="7">
        <f t="shared" si="99"/>
        <v>0</v>
      </c>
      <c r="BH121" s="7">
        <f t="shared" si="100"/>
        <v>0</v>
      </c>
      <c r="BK121" s="7">
        <f t="shared" si="101"/>
        <v>0</v>
      </c>
    </row>
    <row r="122" spans="12:63">
      <c r="L122" s="7">
        <f t="shared" si="73"/>
        <v>0</v>
      </c>
      <c r="O122" s="7">
        <f t="shared" si="74"/>
        <v>0</v>
      </c>
      <c r="R122" s="7">
        <f t="shared" si="75"/>
        <v>0</v>
      </c>
      <c r="U122" s="7">
        <f t="shared" si="76"/>
        <v>0</v>
      </c>
      <c r="X122" s="7">
        <f t="shared" si="77"/>
        <v>0</v>
      </c>
      <c r="AA122" s="7">
        <f t="shared" si="78"/>
        <v>0</v>
      </c>
      <c r="AD122" s="7">
        <f t="shared" si="79"/>
        <v>0</v>
      </c>
      <c r="AG122" s="7">
        <f t="shared" si="80"/>
        <v>0</v>
      </c>
      <c r="AJ122" s="7">
        <f t="shared" si="94"/>
        <v>0</v>
      </c>
      <c r="AM122" s="7">
        <f t="shared" si="95"/>
        <v>0</v>
      </c>
      <c r="AP122" s="7">
        <f t="shared" si="96"/>
        <v>0</v>
      </c>
      <c r="AS122" s="7">
        <f t="shared" si="81"/>
        <v>0</v>
      </c>
      <c r="AV122" s="7">
        <f t="shared" si="82"/>
        <v>0</v>
      </c>
      <c r="AY122" s="7">
        <f t="shared" si="97"/>
        <v>0</v>
      </c>
      <c r="BB122" s="7">
        <f t="shared" si="98"/>
        <v>0</v>
      </c>
      <c r="BE122" s="7">
        <f t="shared" si="99"/>
        <v>0</v>
      </c>
      <c r="BH122" s="7">
        <f t="shared" si="100"/>
        <v>0</v>
      </c>
      <c r="BK122" s="7">
        <f t="shared" si="101"/>
        <v>0</v>
      </c>
    </row>
    <row r="123" spans="12:63">
      <c r="L123" s="7">
        <f t="shared" si="73"/>
        <v>0</v>
      </c>
      <c r="O123" s="7">
        <f t="shared" si="74"/>
        <v>0</v>
      </c>
      <c r="R123" s="7">
        <f t="shared" si="75"/>
        <v>0</v>
      </c>
      <c r="U123" s="7">
        <f t="shared" si="76"/>
        <v>0</v>
      </c>
      <c r="X123" s="7">
        <f t="shared" si="77"/>
        <v>0</v>
      </c>
      <c r="AA123" s="7">
        <f t="shared" si="78"/>
        <v>0</v>
      </c>
      <c r="AD123" s="7">
        <f t="shared" si="79"/>
        <v>0</v>
      </c>
      <c r="AG123" s="7">
        <f t="shared" si="80"/>
        <v>0</v>
      </c>
      <c r="AJ123" s="7">
        <f t="shared" si="94"/>
        <v>0</v>
      </c>
      <c r="AM123" s="7">
        <f t="shared" si="95"/>
        <v>0</v>
      </c>
      <c r="AP123" s="7">
        <f t="shared" si="96"/>
        <v>0</v>
      </c>
      <c r="AS123" s="7">
        <f t="shared" si="81"/>
        <v>0</v>
      </c>
      <c r="AV123" s="7">
        <f t="shared" si="82"/>
        <v>0</v>
      </c>
      <c r="AY123" s="7">
        <f t="shared" si="97"/>
        <v>0</v>
      </c>
      <c r="BB123" s="7">
        <f t="shared" si="98"/>
        <v>0</v>
      </c>
      <c r="BE123" s="7">
        <f t="shared" si="99"/>
        <v>0</v>
      </c>
      <c r="BH123" s="7">
        <f t="shared" si="100"/>
        <v>0</v>
      </c>
      <c r="BK123" s="7">
        <f t="shared" si="101"/>
        <v>0</v>
      </c>
    </row>
    <row r="124" spans="12:63">
      <c r="L124" s="7">
        <f t="shared" si="73"/>
        <v>0</v>
      </c>
      <c r="O124" s="7">
        <f t="shared" si="74"/>
        <v>0</v>
      </c>
      <c r="R124" s="7">
        <f t="shared" si="75"/>
        <v>0</v>
      </c>
      <c r="U124" s="7">
        <f t="shared" si="76"/>
        <v>0</v>
      </c>
      <c r="X124" s="7">
        <f t="shared" si="77"/>
        <v>0</v>
      </c>
      <c r="AA124" s="7">
        <f t="shared" si="78"/>
        <v>0</v>
      </c>
      <c r="AD124" s="7">
        <f t="shared" si="79"/>
        <v>0</v>
      </c>
      <c r="AG124" s="7">
        <f t="shared" si="80"/>
        <v>0</v>
      </c>
      <c r="AJ124" s="7">
        <f t="shared" si="94"/>
        <v>0</v>
      </c>
      <c r="AM124" s="7">
        <f t="shared" si="95"/>
        <v>0</v>
      </c>
      <c r="AP124" s="7">
        <f t="shared" si="96"/>
        <v>0</v>
      </c>
      <c r="AS124" s="7">
        <f t="shared" si="81"/>
        <v>0</v>
      </c>
      <c r="AV124" s="7">
        <f t="shared" si="82"/>
        <v>0</v>
      </c>
      <c r="AY124" s="7">
        <f t="shared" si="97"/>
        <v>0</v>
      </c>
      <c r="BB124" s="7">
        <f t="shared" si="98"/>
        <v>0</v>
      </c>
      <c r="BE124" s="7">
        <f t="shared" si="99"/>
        <v>0</v>
      </c>
      <c r="BH124" s="7">
        <f t="shared" si="100"/>
        <v>0</v>
      </c>
      <c r="BK124" s="7">
        <f t="shared" si="101"/>
        <v>0</v>
      </c>
    </row>
    <row r="125" spans="12:63">
      <c r="L125" s="7">
        <f t="shared" si="73"/>
        <v>0</v>
      </c>
      <c r="O125" s="7">
        <f t="shared" si="74"/>
        <v>0</v>
      </c>
      <c r="R125" s="7">
        <f t="shared" si="75"/>
        <v>0</v>
      </c>
      <c r="U125" s="7">
        <f t="shared" si="76"/>
        <v>0</v>
      </c>
      <c r="X125" s="7">
        <f t="shared" si="77"/>
        <v>0</v>
      </c>
      <c r="AA125" s="7">
        <f t="shared" si="78"/>
        <v>0</v>
      </c>
      <c r="AD125" s="7">
        <f t="shared" si="79"/>
        <v>0</v>
      </c>
      <c r="AG125" s="7">
        <f t="shared" si="80"/>
        <v>0</v>
      </c>
      <c r="AJ125" s="7">
        <f t="shared" si="94"/>
        <v>0</v>
      </c>
      <c r="AM125" s="7">
        <f t="shared" si="95"/>
        <v>0</v>
      </c>
      <c r="AP125" s="7">
        <f t="shared" si="96"/>
        <v>0</v>
      </c>
      <c r="AS125" s="7">
        <f t="shared" si="81"/>
        <v>0</v>
      </c>
      <c r="AV125" s="7">
        <f t="shared" si="82"/>
        <v>0</v>
      </c>
      <c r="AY125" s="7">
        <f t="shared" si="97"/>
        <v>0</v>
      </c>
      <c r="BB125" s="7">
        <f t="shared" si="98"/>
        <v>0</v>
      </c>
      <c r="BE125" s="7">
        <f t="shared" si="99"/>
        <v>0</v>
      </c>
      <c r="BH125" s="7">
        <f t="shared" si="100"/>
        <v>0</v>
      </c>
      <c r="BK125" s="7">
        <f t="shared" si="101"/>
        <v>0</v>
      </c>
    </row>
    <row r="126" spans="12:63">
      <c r="L126" s="7">
        <f t="shared" si="73"/>
        <v>0</v>
      </c>
      <c r="O126" s="7">
        <f t="shared" si="74"/>
        <v>0</v>
      </c>
      <c r="R126" s="7">
        <f t="shared" si="75"/>
        <v>0</v>
      </c>
      <c r="U126" s="7">
        <f t="shared" si="76"/>
        <v>0</v>
      </c>
      <c r="X126" s="7">
        <f t="shared" si="77"/>
        <v>0</v>
      </c>
      <c r="AA126" s="7">
        <f t="shared" si="78"/>
        <v>0</v>
      </c>
      <c r="AD126" s="7">
        <f t="shared" si="79"/>
        <v>0</v>
      </c>
      <c r="AG126" s="7">
        <f t="shared" si="80"/>
        <v>0</v>
      </c>
      <c r="AJ126" s="7">
        <f t="shared" si="94"/>
        <v>0</v>
      </c>
      <c r="AM126" s="7">
        <f t="shared" si="95"/>
        <v>0</v>
      </c>
      <c r="AP126" s="7">
        <f t="shared" si="96"/>
        <v>0</v>
      </c>
      <c r="AS126" s="7">
        <f t="shared" si="81"/>
        <v>0</v>
      </c>
      <c r="AV126" s="7">
        <f t="shared" si="82"/>
        <v>0</v>
      </c>
      <c r="AY126" s="7">
        <f t="shared" si="97"/>
        <v>0</v>
      </c>
      <c r="BB126" s="7">
        <f t="shared" si="98"/>
        <v>0</v>
      </c>
      <c r="BE126" s="7">
        <f t="shared" si="99"/>
        <v>0</v>
      </c>
      <c r="BH126" s="7">
        <f t="shared" si="100"/>
        <v>0</v>
      </c>
      <c r="BK126" s="7">
        <f t="shared" si="101"/>
        <v>0</v>
      </c>
    </row>
    <row r="127" spans="12:63">
      <c r="L127" s="7">
        <f t="shared" si="73"/>
        <v>0</v>
      </c>
      <c r="O127" s="7">
        <f t="shared" si="74"/>
        <v>0</v>
      </c>
      <c r="R127" s="7">
        <f t="shared" si="75"/>
        <v>0</v>
      </c>
      <c r="U127" s="7">
        <f t="shared" si="76"/>
        <v>0</v>
      </c>
      <c r="X127" s="7">
        <f t="shared" si="77"/>
        <v>0</v>
      </c>
      <c r="AA127" s="7">
        <f t="shared" si="78"/>
        <v>0</v>
      </c>
      <c r="AD127" s="7">
        <f t="shared" si="79"/>
        <v>0</v>
      </c>
      <c r="AG127" s="7">
        <f t="shared" si="80"/>
        <v>0</v>
      </c>
      <c r="AJ127" s="7">
        <f t="shared" si="94"/>
        <v>0</v>
      </c>
      <c r="AM127" s="7">
        <f t="shared" si="95"/>
        <v>0</v>
      </c>
      <c r="AP127" s="7">
        <f t="shared" si="96"/>
        <v>0</v>
      </c>
      <c r="AS127" s="7">
        <f t="shared" si="81"/>
        <v>0</v>
      </c>
      <c r="AV127" s="7">
        <f t="shared" si="82"/>
        <v>0</v>
      </c>
      <c r="AY127" s="7">
        <f t="shared" si="97"/>
        <v>0</v>
      </c>
      <c r="BB127" s="7">
        <f t="shared" si="98"/>
        <v>0</v>
      </c>
      <c r="BE127" s="7">
        <f t="shared" si="99"/>
        <v>0</v>
      </c>
      <c r="BH127" s="7">
        <f t="shared" si="100"/>
        <v>0</v>
      </c>
      <c r="BK127" s="7">
        <f t="shared" si="101"/>
        <v>0</v>
      </c>
    </row>
    <row r="128" spans="12:63">
      <c r="L128" s="7">
        <f t="shared" si="73"/>
        <v>0</v>
      </c>
      <c r="O128" s="7">
        <f t="shared" si="74"/>
        <v>0</v>
      </c>
      <c r="R128" s="7">
        <f t="shared" si="75"/>
        <v>0</v>
      </c>
      <c r="U128" s="7">
        <f t="shared" si="76"/>
        <v>0</v>
      </c>
      <c r="X128" s="7">
        <f t="shared" si="77"/>
        <v>0</v>
      </c>
      <c r="AA128" s="7">
        <f t="shared" si="78"/>
        <v>0</v>
      </c>
      <c r="AD128" s="7">
        <f t="shared" si="79"/>
        <v>0</v>
      </c>
      <c r="AG128" s="7">
        <f t="shared" si="80"/>
        <v>0</v>
      </c>
      <c r="AJ128" s="7">
        <f t="shared" si="94"/>
        <v>0</v>
      </c>
      <c r="AM128" s="7">
        <f t="shared" si="95"/>
        <v>0</v>
      </c>
      <c r="AP128" s="7">
        <f t="shared" si="96"/>
        <v>0</v>
      </c>
      <c r="AS128" s="7">
        <f t="shared" si="81"/>
        <v>0</v>
      </c>
      <c r="AV128" s="7">
        <f t="shared" si="82"/>
        <v>0</v>
      </c>
      <c r="AY128" s="7">
        <f t="shared" si="97"/>
        <v>0</v>
      </c>
      <c r="BB128" s="7">
        <f t="shared" si="98"/>
        <v>0</v>
      </c>
      <c r="BE128" s="7">
        <f t="shared" si="99"/>
        <v>0</v>
      </c>
      <c r="BH128" s="7">
        <f t="shared" si="100"/>
        <v>0</v>
      </c>
      <c r="BK128" s="7">
        <f t="shared" si="101"/>
        <v>0</v>
      </c>
    </row>
    <row r="129" spans="12:63">
      <c r="L129" s="7">
        <f t="shared" si="73"/>
        <v>0</v>
      </c>
      <c r="O129" s="7">
        <f t="shared" si="74"/>
        <v>0</v>
      </c>
      <c r="R129" s="7">
        <f t="shared" si="75"/>
        <v>0</v>
      </c>
      <c r="U129" s="7">
        <f t="shared" si="76"/>
        <v>0</v>
      </c>
      <c r="X129" s="7">
        <f t="shared" si="77"/>
        <v>0</v>
      </c>
      <c r="AA129" s="7">
        <f t="shared" si="78"/>
        <v>0</v>
      </c>
      <c r="AD129" s="7">
        <f t="shared" si="79"/>
        <v>0</v>
      </c>
      <c r="AG129" s="7">
        <f t="shared" si="80"/>
        <v>0</v>
      </c>
      <c r="AJ129" s="7">
        <f t="shared" si="94"/>
        <v>0</v>
      </c>
      <c r="AM129" s="7">
        <f t="shared" si="95"/>
        <v>0</v>
      </c>
      <c r="AP129" s="7">
        <f t="shared" si="96"/>
        <v>0</v>
      </c>
      <c r="AS129" s="7">
        <f t="shared" si="81"/>
        <v>0</v>
      </c>
      <c r="AV129" s="7">
        <f t="shared" si="82"/>
        <v>0</v>
      </c>
      <c r="AY129" s="7">
        <f t="shared" si="97"/>
        <v>0</v>
      </c>
      <c r="BB129" s="7">
        <f t="shared" si="98"/>
        <v>0</v>
      </c>
      <c r="BE129" s="7">
        <f t="shared" si="99"/>
        <v>0</v>
      </c>
      <c r="BH129" s="7">
        <f t="shared" si="100"/>
        <v>0</v>
      </c>
      <c r="BK129" s="7">
        <f t="shared" si="101"/>
        <v>0</v>
      </c>
    </row>
    <row r="130" spans="12:63">
      <c r="L130" s="7">
        <f t="shared" si="73"/>
        <v>0</v>
      </c>
      <c r="O130" s="7">
        <f t="shared" si="74"/>
        <v>0</v>
      </c>
      <c r="R130" s="7">
        <f t="shared" si="75"/>
        <v>0</v>
      </c>
      <c r="U130" s="7">
        <f t="shared" si="76"/>
        <v>0</v>
      </c>
      <c r="X130" s="7">
        <f t="shared" si="77"/>
        <v>0</v>
      </c>
      <c r="AA130" s="7">
        <f t="shared" si="78"/>
        <v>0</v>
      </c>
      <c r="AD130" s="7">
        <f t="shared" si="79"/>
        <v>0</v>
      </c>
      <c r="AG130" s="7">
        <f t="shared" si="80"/>
        <v>0</v>
      </c>
      <c r="AJ130" s="7">
        <f t="shared" si="94"/>
        <v>0</v>
      </c>
      <c r="AM130" s="7">
        <f t="shared" si="95"/>
        <v>0</v>
      </c>
      <c r="AP130" s="7">
        <f t="shared" si="96"/>
        <v>0</v>
      </c>
      <c r="AS130" s="7">
        <f t="shared" si="81"/>
        <v>0</v>
      </c>
      <c r="AV130" s="7">
        <f t="shared" si="82"/>
        <v>0</v>
      </c>
      <c r="AY130" s="7">
        <f t="shared" si="97"/>
        <v>0</v>
      </c>
      <c r="BB130" s="7">
        <f t="shared" si="98"/>
        <v>0</v>
      </c>
      <c r="BE130" s="7">
        <f t="shared" si="99"/>
        <v>0</v>
      </c>
      <c r="BH130" s="7">
        <f t="shared" si="100"/>
        <v>0</v>
      </c>
      <c r="BK130" s="7">
        <f t="shared" si="101"/>
        <v>0</v>
      </c>
    </row>
    <row r="131" spans="12:63">
      <c r="L131" s="7">
        <f t="shared" si="73"/>
        <v>0</v>
      </c>
      <c r="O131" s="7">
        <f t="shared" si="74"/>
        <v>0</v>
      </c>
      <c r="R131" s="7">
        <f t="shared" si="75"/>
        <v>0</v>
      </c>
      <c r="U131" s="7">
        <f t="shared" si="76"/>
        <v>0</v>
      </c>
      <c r="X131" s="7">
        <f t="shared" si="77"/>
        <v>0</v>
      </c>
      <c r="AA131" s="7">
        <f t="shared" si="78"/>
        <v>0</v>
      </c>
      <c r="AD131" s="7">
        <f t="shared" si="79"/>
        <v>0</v>
      </c>
      <c r="AG131" s="7">
        <f t="shared" si="80"/>
        <v>0</v>
      </c>
      <c r="AJ131" s="7">
        <f t="shared" si="94"/>
        <v>0</v>
      </c>
      <c r="AM131" s="7">
        <f t="shared" si="95"/>
        <v>0</v>
      </c>
      <c r="AP131" s="7">
        <f t="shared" si="96"/>
        <v>0</v>
      </c>
      <c r="AS131" s="7">
        <f t="shared" si="81"/>
        <v>0</v>
      </c>
      <c r="AV131" s="7">
        <f t="shared" si="82"/>
        <v>0</v>
      </c>
      <c r="AY131" s="7">
        <f t="shared" si="97"/>
        <v>0</v>
      </c>
      <c r="BB131" s="7">
        <f t="shared" si="98"/>
        <v>0</v>
      </c>
      <c r="BE131" s="7">
        <f t="shared" si="99"/>
        <v>0</v>
      </c>
      <c r="BH131" s="7">
        <f t="shared" si="100"/>
        <v>0</v>
      </c>
      <c r="BK131" s="7">
        <f t="shared" si="101"/>
        <v>0</v>
      </c>
    </row>
    <row r="132" spans="12:63">
      <c r="L132" s="7">
        <f>J132*K132*L$1*L$2</f>
        <v>0</v>
      </c>
      <c r="O132" s="7">
        <f>M132*N132*O$1*O$2</f>
        <v>0</v>
      </c>
      <c r="R132" s="7">
        <f>P132*Q132*R$1*R$2</f>
        <v>0</v>
      </c>
      <c r="U132" s="7">
        <f>S132*T132*U$1*U$2</f>
        <v>0</v>
      </c>
      <c r="X132" s="7">
        <f>V132*W132*X$1*X$2</f>
        <v>0</v>
      </c>
      <c r="AA132" s="7">
        <f>Y132*Z132*AA$1*AA$2</f>
        <v>0</v>
      </c>
      <c r="AD132" s="7">
        <f>AB132*AC132*AD$1*AD$2</f>
        <v>0</v>
      </c>
      <c r="AG132" s="7">
        <f>AE132*AF132*AG$1*AG$2</f>
        <v>0</v>
      </c>
      <c r="AJ132" s="7">
        <f t="shared" si="94"/>
        <v>0</v>
      </c>
      <c r="AM132" s="7">
        <f t="shared" si="95"/>
        <v>0</v>
      </c>
      <c r="AP132" s="7">
        <f t="shared" si="96"/>
        <v>0</v>
      </c>
      <c r="AS132" s="7">
        <f>AQ132*AR132*AS$1*AS$2</f>
        <v>0</v>
      </c>
      <c r="AV132" s="7">
        <f>AT132*AU132*AV$1*AV$2</f>
        <v>0</v>
      </c>
      <c r="AY132" s="7">
        <f t="shared" si="97"/>
        <v>0</v>
      </c>
      <c r="BB132" s="7">
        <f t="shared" si="98"/>
        <v>0</v>
      </c>
      <c r="BE132" s="7">
        <f t="shared" si="99"/>
        <v>0</v>
      </c>
      <c r="BH132" s="7">
        <f t="shared" si="100"/>
        <v>0</v>
      </c>
      <c r="BK132" s="7">
        <f t="shared" si="101"/>
        <v>0</v>
      </c>
    </row>
    <row r="133" spans="12:63">
      <c r="L133" s="7">
        <f>J133*K133*L$1*L$2</f>
        <v>0</v>
      </c>
      <c r="O133" s="7">
        <f>M133*N133*O$1*O$2</f>
        <v>0</v>
      </c>
      <c r="R133" s="7">
        <f>P133*Q133*R$1*R$2</f>
        <v>0</v>
      </c>
      <c r="U133" s="7">
        <f>S133*T133*U$1*U$2</f>
        <v>0</v>
      </c>
      <c r="X133" s="7">
        <f>V133*W133*X$1*X$2</f>
        <v>0</v>
      </c>
      <c r="AA133" s="7">
        <f>Y133*Z133*AA$1*AA$2</f>
        <v>0</v>
      </c>
      <c r="AD133" s="7">
        <f>AB133*AC133*AD$1*AD$2</f>
        <v>0</v>
      </c>
      <c r="AG133" s="7">
        <f>AE133*AF133*AG$1*AG$2</f>
        <v>0</v>
      </c>
      <c r="AJ133" s="7">
        <f t="shared" si="94"/>
        <v>0</v>
      </c>
      <c r="AM133" s="7">
        <f t="shared" si="95"/>
        <v>0</v>
      </c>
      <c r="AP133" s="7">
        <f t="shared" si="96"/>
        <v>0</v>
      </c>
      <c r="AS133" s="7">
        <f>AQ133*AR133*AS$1*AS$2</f>
        <v>0</v>
      </c>
      <c r="AV133" s="7">
        <f>AT133*AU133*AV$1*AV$2</f>
        <v>0</v>
      </c>
      <c r="AY133" s="7">
        <f t="shared" si="97"/>
        <v>0</v>
      </c>
      <c r="BB133" s="7">
        <f t="shared" si="98"/>
        <v>0</v>
      </c>
      <c r="BE133" s="7">
        <f t="shared" si="99"/>
        <v>0</v>
      </c>
      <c r="BH133" s="7">
        <f t="shared" si="100"/>
        <v>0</v>
      </c>
      <c r="BK133" s="7">
        <f t="shared" si="101"/>
        <v>0</v>
      </c>
    </row>
    <row r="134" spans="12:63">
      <c r="L134" s="7">
        <f>J134*K134*L$1*L$2</f>
        <v>0</v>
      </c>
      <c r="O134" s="7">
        <f>M134*N134*O$1*O$2</f>
        <v>0</v>
      </c>
      <c r="R134" s="7">
        <f>P134*Q134*R$1*R$2</f>
        <v>0</v>
      </c>
      <c r="U134" s="7">
        <f>S134*T134*U$1*U$2</f>
        <v>0</v>
      </c>
      <c r="X134" s="7">
        <f>V134*W134*X$1*X$2</f>
        <v>0</v>
      </c>
      <c r="AA134" s="7">
        <f>Y134*Z134*AA$1*AA$2</f>
        <v>0</v>
      </c>
      <c r="AD134" s="7">
        <f>AB134*AC134*AD$1*AD$2</f>
        <v>0</v>
      </c>
      <c r="AG134" s="7">
        <f>AE134*AF134*AG$1*AG$2</f>
        <v>0</v>
      </c>
      <c r="AJ134" s="7">
        <f t="shared" si="94"/>
        <v>0</v>
      </c>
      <c r="AM134" s="7">
        <f t="shared" si="95"/>
        <v>0</v>
      </c>
      <c r="AP134" s="7">
        <f t="shared" si="96"/>
        <v>0</v>
      </c>
      <c r="AS134" s="7">
        <f>AQ134*AR134*AS$1*AS$2</f>
        <v>0</v>
      </c>
      <c r="AV134" s="7">
        <f>AT134*AU134*AV$1*AV$2</f>
        <v>0</v>
      </c>
      <c r="AY134" s="7">
        <f t="shared" si="97"/>
        <v>0</v>
      </c>
      <c r="BB134" s="7">
        <f t="shared" si="98"/>
        <v>0</v>
      </c>
      <c r="BE134" s="7">
        <f t="shared" si="99"/>
        <v>0</v>
      </c>
      <c r="BH134" s="7">
        <f t="shared" si="100"/>
        <v>0</v>
      </c>
      <c r="BK134" s="7">
        <f t="shared" si="101"/>
        <v>0</v>
      </c>
    </row>
    <row r="135" spans="12:63">
      <c r="L135" s="7">
        <f>J135*K135*L$1*L$2</f>
        <v>0</v>
      </c>
      <c r="O135" s="7">
        <f>M135*N135*O$1*O$2</f>
        <v>0</v>
      </c>
      <c r="R135" s="7">
        <f>P135*Q135*R$1*R$2</f>
        <v>0</v>
      </c>
      <c r="U135" s="7">
        <f>S135*T135*U$1*U$2</f>
        <v>0</v>
      </c>
      <c r="X135" s="7">
        <f>V135*W135*X$1*X$2</f>
        <v>0</v>
      </c>
      <c r="AA135" s="7">
        <f>Y135*Z135*AA$1*AA$2</f>
        <v>0</v>
      </c>
      <c r="AD135" s="7">
        <f>AB135*AC135*AD$1*AD$2</f>
        <v>0</v>
      </c>
      <c r="AG135" s="7">
        <f>AE135*AF135*AG$1*AG$2</f>
        <v>0</v>
      </c>
      <c r="AJ135" s="7">
        <f t="shared" si="94"/>
        <v>0</v>
      </c>
      <c r="AM135" s="7">
        <f t="shared" si="95"/>
        <v>0</v>
      </c>
      <c r="AP135" s="7">
        <f t="shared" si="96"/>
        <v>0</v>
      </c>
      <c r="AS135" s="7">
        <f>AQ135*AR135*AS$1*AS$2</f>
        <v>0</v>
      </c>
      <c r="AV135" s="7">
        <f>AT135*AU135*AV$1*AV$2</f>
        <v>0</v>
      </c>
      <c r="AY135" s="7">
        <f t="shared" si="97"/>
        <v>0</v>
      </c>
      <c r="BB135" s="7">
        <f t="shared" si="98"/>
        <v>0</v>
      </c>
      <c r="BE135" s="7">
        <f t="shared" si="99"/>
        <v>0</v>
      </c>
      <c r="BH135" s="7">
        <f t="shared" si="100"/>
        <v>0</v>
      </c>
      <c r="BK135" s="7">
        <f t="shared" si="101"/>
        <v>0</v>
      </c>
    </row>
    <row r="136" spans="12:63">
      <c r="L136" s="7">
        <f>J136*K136*L$1*L$2</f>
        <v>0</v>
      </c>
      <c r="O136" s="7">
        <f>M136*N136*O$1*O$2</f>
        <v>0</v>
      </c>
      <c r="R136" s="7">
        <f>P136*Q136*R$1*R$2</f>
        <v>0</v>
      </c>
      <c r="U136" s="7">
        <f>S136*T136*U$1*U$2</f>
        <v>0</v>
      </c>
      <c r="X136" s="7">
        <f>V136*W136*X$1*X$2</f>
        <v>0</v>
      </c>
      <c r="AA136" s="7">
        <f>Y136*Z136*AA$1*AA$2</f>
        <v>0</v>
      </c>
      <c r="AD136" s="7">
        <f>AB136*AC136*AD$1*AD$2</f>
        <v>0</v>
      </c>
      <c r="AG136" s="7">
        <f>AE136*AF136*AG$1*AG$2</f>
        <v>0</v>
      </c>
      <c r="AJ136" s="7">
        <f t="shared" si="94"/>
        <v>0</v>
      </c>
      <c r="AM136" s="7">
        <f t="shared" si="95"/>
        <v>0</v>
      </c>
      <c r="AP136" s="7">
        <f t="shared" si="96"/>
        <v>0</v>
      </c>
      <c r="AS136" s="7">
        <f>AQ136*AR136*AS$1*AS$2</f>
        <v>0</v>
      </c>
      <c r="AV136" s="7">
        <f>AT136*AU136*AV$1*AV$2</f>
        <v>0</v>
      </c>
      <c r="AY136" s="7">
        <f t="shared" si="97"/>
        <v>0</v>
      </c>
      <c r="BB136" s="7">
        <f t="shared" si="98"/>
        <v>0</v>
      </c>
      <c r="BE136" s="7">
        <f t="shared" si="99"/>
        <v>0</v>
      </c>
      <c r="BH136" s="7">
        <f t="shared" si="100"/>
        <v>0</v>
      </c>
      <c r="BK136" s="7">
        <f t="shared" si="101"/>
        <v>0</v>
      </c>
    </row>
  </sheetData>
  <mergeCells count="33">
    <mergeCell ref="P1:Q1"/>
    <mergeCell ref="A1:B2"/>
    <mergeCell ref="D1:F1"/>
    <mergeCell ref="G1:H1"/>
    <mergeCell ref="J1:K1"/>
    <mergeCell ref="AK1:AL1"/>
    <mergeCell ref="AN1:AO1"/>
    <mergeCell ref="AQ1:AR1"/>
    <mergeCell ref="AT1:AU1"/>
    <mergeCell ref="G2:H2"/>
    <mergeCell ref="J2:K2"/>
    <mergeCell ref="M2:N2"/>
    <mergeCell ref="P2:Q2"/>
    <mergeCell ref="S2:T2"/>
    <mergeCell ref="V2:W2"/>
    <mergeCell ref="S1:T1"/>
    <mergeCell ref="V1:W1"/>
    <mergeCell ref="Y1:Z1"/>
    <mergeCell ref="AB1:AC1"/>
    <mergeCell ref="AE1:AF1"/>
    <mergeCell ref="AQ2:AR2"/>
    <mergeCell ref="AT2:AU2"/>
    <mergeCell ref="Y2:Z2"/>
    <mergeCell ref="AB2:AC2"/>
    <mergeCell ref="AE2:AF2"/>
    <mergeCell ref="AK2:AL2"/>
    <mergeCell ref="AN2:AO2"/>
    <mergeCell ref="AW1:AX1"/>
    <mergeCell ref="AW2:AX2"/>
    <mergeCell ref="AZ1:BA1"/>
    <mergeCell ref="AZ2:BA2"/>
    <mergeCell ref="BC1:BD1"/>
    <mergeCell ref="BC2:BD2"/>
  </mergeCells>
  <conditionalFormatting sqref="BH4:BJ66 I67:I90 L67:L85 L91:L131 O67:O85 O91:O131 R67:R85 R91:R131 U67:U85 U91:U131 X67:X85 X91:X131 AA67:AA85 AA91:AA131 AD67:AD85 AD91:AD131 AG67:AG85 AG91:AG131 AJ67:AJ85 AJ91:AJ131 AM67:AM85 AM91:AM131 AP67:AP85 AP91:AP131 AS67:AS85 AS91:AS131 AV67:AV85 AV91:AV131 AY67:AY131 BB67:BB131 BE67:BE131 BH4:BH131 BK4:BK131 C67:C108 D4:F95 B67:B69 B31 B46:B55">
    <cfRule type="cellIs" dxfId="303" priority="521" operator="equal">
      <formula>4</formula>
    </cfRule>
    <cfRule type="cellIs" dxfId="302" priority="522" operator="equal">
      <formula>6</formula>
    </cfRule>
    <cfRule type="cellIs" dxfId="301" priority="523" operator="equal">
      <formula>9</formula>
    </cfRule>
  </conditionalFormatting>
  <conditionalFormatting sqref="A67:A69 BL67:BM69">
    <cfRule type="expression" dxfId="300" priority="519">
      <formula>MOD(ROW(),2)=0</formula>
    </cfRule>
    <cfRule type="expression" dxfId="299" priority="520">
      <formula>"REST(ZEILE();2)=0 "</formula>
    </cfRule>
  </conditionalFormatting>
  <conditionalFormatting sqref="G4:BE66">
    <cfRule type="cellIs" dxfId="298" priority="8" operator="equal">
      <formula>6</formula>
    </cfRule>
    <cfRule type="cellIs" dxfId="297" priority="9" operator="equal">
      <formula>4</formula>
    </cfRule>
    <cfRule type="cellIs" dxfId="296" priority="10" operator="equal">
      <formula>897.756</formula>
    </cfRule>
    <cfRule type="cellIs" dxfId="295" priority="11" operator="equal">
      <formula>9</formula>
    </cfRule>
  </conditionalFormatting>
  <pageMargins left="0.7" right="0.7" top="0.78740157499999996" bottom="0.78740157499999996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M154"/>
  <sheetViews>
    <sheetView showZeros="0" topLeftCell="J1" workbookViewId="0">
      <selection activeCell="BK4" sqref="BK4"/>
    </sheetView>
  </sheetViews>
  <sheetFormatPr baseColWidth="10" defaultRowHeight="15"/>
  <cols>
    <col min="1" max="1" width="2.85546875" style="4" customWidth="1"/>
    <col min="2" max="2" width="18.42578125" style="31" customWidth="1"/>
    <col min="3" max="3" width="7" style="106" customWidth="1"/>
    <col min="4" max="4" width="3" style="71" customWidth="1"/>
    <col min="5" max="5" width="3.140625" style="36" customWidth="1"/>
    <col min="6" max="6" width="3.140625" style="74" customWidth="1"/>
    <col min="7" max="7" width="3.140625" style="2" customWidth="1"/>
    <col min="8" max="8" width="4" style="1" customWidth="1"/>
    <col min="9" max="9" width="7.140625" style="7" customWidth="1"/>
    <col min="10" max="10" width="3.140625" style="2" customWidth="1"/>
    <col min="11" max="11" width="4" style="1" customWidth="1"/>
    <col min="12" max="12" width="7.140625" style="10" customWidth="1"/>
    <col min="13" max="13" width="3.42578125" style="2" customWidth="1"/>
    <col min="14" max="14" width="4" style="1" customWidth="1"/>
    <col min="15" max="15" width="7.140625" style="10" customWidth="1"/>
    <col min="16" max="16" width="3.140625" style="2" customWidth="1"/>
    <col min="17" max="17" width="4" style="1" customWidth="1"/>
    <col min="18" max="18" width="7.140625" style="10" customWidth="1"/>
    <col min="19" max="19" width="3.140625" style="2" customWidth="1"/>
    <col min="20" max="20" width="4" style="1" customWidth="1"/>
    <col min="21" max="21" width="7.140625" style="7" customWidth="1"/>
    <col min="22" max="22" width="3.140625" style="1" customWidth="1"/>
    <col min="23" max="23" width="4" style="1" customWidth="1"/>
    <col min="24" max="24" width="7.140625" style="12" customWidth="1"/>
    <col min="25" max="25" width="3.140625" style="1" customWidth="1"/>
    <col min="26" max="26" width="4" style="1" customWidth="1"/>
    <col min="27" max="27" width="7.140625" style="12" customWidth="1"/>
    <col min="28" max="28" width="3.140625" style="1" customWidth="1"/>
    <col min="29" max="29" width="4" style="1" customWidth="1"/>
    <col min="30" max="30" width="7.140625" style="12" customWidth="1"/>
    <col min="31" max="31" width="3.140625" style="1" customWidth="1"/>
    <col min="32" max="32" width="4" style="1" customWidth="1"/>
    <col min="33" max="33" width="7.140625" style="12" customWidth="1"/>
    <col min="34" max="34" width="3.140625" style="23" hidden="1" customWidth="1"/>
    <col min="35" max="35" width="4" style="23" hidden="1" customWidth="1"/>
    <col min="36" max="36" width="7.140625" style="12" hidden="1" customWidth="1"/>
    <col min="37" max="37" width="3.140625" style="1" customWidth="1"/>
    <col min="38" max="38" width="4" style="1" customWidth="1"/>
    <col min="39" max="39" width="7.140625" style="12" customWidth="1"/>
    <col min="40" max="40" width="3.140625" style="21" customWidth="1"/>
    <col min="41" max="41" width="4" style="23" customWidth="1"/>
    <col min="42" max="42" width="7.140625" style="21" customWidth="1"/>
    <col min="43" max="43" width="3.140625" style="23" customWidth="1"/>
    <col min="44" max="44" width="4" style="21" customWidth="1"/>
    <col min="45" max="45" width="7.140625" style="12" customWidth="1"/>
    <col min="46" max="46" width="3.140625" style="1" customWidth="1"/>
    <col min="47" max="47" width="4" style="1" customWidth="1"/>
    <col min="48" max="48" width="7.140625" style="12" customWidth="1"/>
    <col min="49" max="49" width="3.140625" style="56" customWidth="1"/>
    <col min="50" max="50" width="4" style="56" customWidth="1"/>
    <col min="51" max="51" width="7.140625" style="7" customWidth="1"/>
    <col min="52" max="52" width="3.140625" style="56" customWidth="1"/>
    <col min="53" max="53" width="4" style="21" customWidth="1"/>
    <col min="54" max="54" width="7.140625" style="7" customWidth="1"/>
    <col min="55" max="55" width="3.140625" style="56" customWidth="1"/>
    <col min="56" max="56" width="4" style="56" customWidth="1"/>
    <col min="57" max="57" width="7.140625" style="7" customWidth="1"/>
    <col min="58" max="58" width="3.140625" style="56" customWidth="1"/>
    <col min="59" max="59" width="4" style="56" customWidth="1"/>
    <col min="60" max="60" width="7.140625" style="7" customWidth="1"/>
    <col min="61" max="61" width="3.140625" customWidth="1"/>
    <col min="62" max="62" width="4" customWidth="1"/>
    <col min="63" max="63" width="7.140625" style="112" customWidth="1"/>
  </cols>
  <sheetData>
    <row r="1" spans="1:65" ht="15" customHeight="1" thickBot="1">
      <c r="A1" s="149" t="s">
        <v>102</v>
      </c>
      <c r="B1" s="150"/>
      <c r="C1" s="69" t="s">
        <v>101</v>
      </c>
      <c r="D1" s="157" t="s">
        <v>97</v>
      </c>
      <c r="E1" s="158"/>
      <c r="F1" s="159"/>
      <c r="G1" s="145" t="s">
        <v>5</v>
      </c>
      <c r="H1" s="148"/>
      <c r="I1" s="8">
        <v>5</v>
      </c>
      <c r="J1" s="144" t="s">
        <v>5</v>
      </c>
      <c r="K1" s="148"/>
      <c r="L1" s="8">
        <v>5</v>
      </c>
      <c r="M1" s="144" t="s">
        <v>9</v>
      </c>
      <c r="N1" s="148"/>
      <c r="O1" s="8">
        <v>5</v>
      </c>
      <c r="P1" s="144" t="s">
        <v>9</v>
      </c>
      <c r="Q1" s="148"/>
      <c r="R1" s="8">
        <v>5</v>
      </c>
      <c r="S1" s="144" t="s">
        <v>14</v>
      </c>
      <c r="T1" s="148"/>
      <c r="U1" s="8">
        <v>7</v>
      </c>
      <c r="V1" s="148" t="s">
        <v>25</v>
      </c>
      <c r="W1" s="148"/>
      <c r="X1" s="8">
        <v>2</v>
      </c>
      <c r="Y1" s="148" t="s">
        <v>14</v>
      </c>
      <c r="Z1" s="148"/>
      <c r="AA1" s="12">
        <v>7</v>
      </c>
      <c r="AB1" s="148" t="s">
        <v>25</v>
      </c>
      <c r="AC1" s="148"/>
      <c r="AD1" s="12">
        <v>2</v>
      </c>
      <c r="AE1" s="148" t="s">
        <v>88</v>
      </c>
      <c r="AF1" s="148"/>
      <c r="AG1" s="12">
        <v>5</v>
      </c>
      <c r="AH1" s="148" t="s">
        <v>89</v>
      </c>
      <c r="AI1" s="148"/>
      <c r="AJ1" s="12">
        <v>4</v>
      </c>
      <c r="AK1" s="148" t="s">
        <v>88</v>
      </c>
      <c r="AL1" s="148"/>
      <c r="AM1" s="12">
        <v>5</v>
      </c>
      <c r="AN1" s="148" t="s">
        <v>89</v>
      </c>
      <c r="AO1" s="148"/>
      <c r="AP1" s="21">
        <v>4</v>
      </c>
      <c r="AQ1" s="148" t="s">
        <v>73</v>
      </c>
      <c r="AR1" s="148"/>
      <c r="AS1" s="12">
        <v>4</v>
      </c>
      <c r="AT1" s="148" t="s">
        <v>73</v>
      </c>
      <c r="AU1" s="148"/>
      <c r="AV1" s="12">
        <v>4</v>
      </c>
      <c r="AW1" s="144" t="s">
        <v>122</v>
      </c>
      <c r="AX1" s="145"/>
      <c r="AY1" s="8">
        <v>5</v>
      </c>
      <c r="AZ1" s="144" t="s">
        <v>122</v>
      </c>
      <c r="BA1" s="145"/>
      <c r="BB1" s="8">
        <v>5</v>
      </c>
      <c r="BC1" s="144" t="s">
        <v>132</v>
      </c>
      <c r="BD1" s="145"/>
      <c r="BE1" s="8">
        <v>5</v>
      </c>
      <c r="BF1" s="144" t="s">
        <v>132</v>
      </c>
      <c r="BG1" s="145"/>
      <c r="BH1" s="57">
        <v>5</v>
      </c>
    </row>
    <row r="2" spans="1:65" s="3" customFormat="1" ht="15" customHeight="1">
      <c r="A2" s="151"/>
      <c r="B2" s="152"/>
      <c r="C2" s="61" t="s">
        <v>93</v>
      </c>
      <c r="D2" s="70" t="s">
        <v>98</v>
      </c>
      <c r="E2" s="34" t="s">
        <v>99</v>
      </c>
      <c r="F2" s="73" t="s">
        <v>100</v>
      </c>
      <c r="G2" s="146">
        <v>43755</v>
      </c>
      <c r="H2" s="147"/>
      <c r="I2" s="9">
        <v>11</v>
      </c>
      <c r="J2" s="146">
        <v>43734</v>
      </c>
      <c r="K2" s="147"/>
      <c r="L2" s="9">
        <v>11</v>
      </c>
      <c r="M2" s="146">
        <v>43742</v>
      </c>
      <c r="N2" s="147"/>
      <c r="O2" s="9">
        <v>16</v>
      </c>
      <c r="P2" s="146">
        <v>43756</v>
      </c>
      <c r="Q2" s="147"/>
      <c r="R2" s="9">
        <v>15</v>
      </c>
      <c r="S2" s="146">
        <v>43743</v>
      </c>
      <c r="T2" s="147"/>
      <c r="U2" s="9">
        <v>16</v>
      </c>
      <c r="V2" s="147">
        <v>43750</v>
      </c>
      <c r="W2" s="147"/>
      <c r="X2" s="11">
        <v>17</v>
      </c>
      <c r="Y2" s="147">
        <v>43757</v>
      </c>
      <c r="Z2" s="147"/>
      <c r="AA2" s="11">
        <v>16</v>
      </c>
      <c r="AB2" s="147">
        <v>43764</v>
      </c>
      <c r="AC2" s="147"/>
      <c r="AD2" s="11">
        <v>17</v>
      </c>
      <c r="AE2" s="147">
        <v>43744</v>
      </c>
      <c r="AF2" s="147"/>
      <c r="AG2" s="11">
        <v>15</v>
      </c>
      <c r="AH2" s="147">
        <v>43744</v>
      </c>
      <c r="AI2" s="147"/>
      <c r="AJ2" s="11">
        <v>15</v>
      </c>
      <c r="AK2" s="147">
        <v>43758</v>
      </c>
      <c r="AL2" s="147"/>
      <c r="AM2" s="11">
        <v>15</v>
      </c>
      <c r="AN2" s="147">
        <v>43758</v>
      </c>
      <c r="AO2" s="147"/>
      <c r="AP2" s="28">
        <v>15</v>
      </c>
      <c r="AQ2" s="147">
        <v>43739</v>
      </c>
      <c r="AR2" s="147"/>
      <c r="AS2" s="11">
        <v>13</v>
      </c>
      <c r="AT2" s="147">
        <v>43753</v>
      </c>
      <c r="AU2" s="147"/>
      <c r="AV2" s="11">
        <v>14</v>
      </c>
      <c r="AW2" s="146">
        <v>43744</v>
      </c>
      <c r="AX2" s="147"/>
      <c r="AY2" s="9">
        <v>7</v>
      </c>
      <c r="AZ2" s="147">
        <v>43758</v>
      </c>
      <c r="BA2" s="147"/>
      <c r="BB2" s="9">
        <v>8</v>
      </c>
      <c r="BC2" s="147">
        <v>43751</v>
      </c>
      <c r="BD2" s="147"/>
      <c r="BE2" s="9">
        <v>13</v>
      </c>
      <c r="BF2" s="147">
        <v>43765</v>
      </c>
      <c r="BG2" s="147"/>
      <c r="BH2" s="125">
        <v>14</v>
      </c>
      <c r="BK2" s="113"/>
    </row>
    <row r="3" spans="1:65" ht="15" hidden="1" customHeight="1">
      <c r="A3" s="4" t="s">
        <v>38</v>
      </c>
      <c r="B3" s="31" t="s">
        <v>39</v>
      </c>
      <c r="C3" s="106" t="s">
        <v>40</v>
      </c>
      <c r="D3" s="71" t="s">
        <v>96</v>
      </c>
      <c r="E3" s="36" t="s">
        <v>95</v>
      </c>
      <c r="F3" s="74" t="s">
        <v>94</v>
      </c>
      <c r="G3" s="2" t="s">
        <v>41</v>
      </c>
      <c r="H3" s="1" t="s">
        <v>42</v>
      </c>
      <c r="I3" s="7" t="s">
        <v>43</v>
      </c>
      <c r="J3" s="2" t="s">
        <v>44</v>
      </c>
      <c r="K3" s="1" t="s">
        <v>45</v>
      </c>
      <c r="L3" s="7" t="s">
        <v>46</v>
      </c>
      <c r="M3" s="13" t="s">
        <v>47</v>
      </c>
      <c r="N3" s="1" t="s">
        <v>48</v>
      </c>
      <c r="O3" s="7" t="s">
        <v>49</v>
      </c>
      <c r="P3" s="2" t="s">
        <v>50</v>
      </c>
      <c r="Q3" s="1" t="s">
        <v>51</v>
      </c>
      <c r="R3" s="7" t="s">
        <v>52</v>
      </c>
      <c r="S3" s="13" t="s">
        <v>53</v>
      </c>
      <c r="T3" s="1" t="s">
        <v>54</v>
      </c>
      <c r="U3" s="7" t="s">
        <v>55</v>
      </c>
      <c r="V3" s="1" t="s">
        <v>56</v>
      </c>
      <c r="W3" s="1" t="s">
        <v>57</v>
      </c>
      <c r="X3" s="7" t="s">
        <v>58</v>
      </c>
      <c r="Y3" s="13" t="s">
        <v>59</v>
      </c>
      <c r="Z3" s="1" t="s">
        <v>60</v>
      </c>
      <c r="AA3" s="7" t="s">
        <v>61</v>
      </c>
      <c r="AB3" s="1" t="s">
        <v>62</v>
      </c>
      <c r="AC3" s="1" t="s">
        <v>63</v>
      </c>
      <c r="AD3" s="7" t="s">
        <v>64</v>
      </c>
      <c r="AE3" s="6" t="s">
        <v>65</v>
      </c>
      <c r="AF3" s="6" t="s">
        <v>66</v>
      </c>
      <c r="AG3" s="7" t="s">
        <v>67</v>
      </c>
      <c r="AH3" s="23" t="s">
        <v>86</v>
      </c>
      <c r="AI3" s="23" t="s">
        <v>87</v>
      </c>
      <c r="AJ3" s="7" t="s">
        <v>85</v>
      </c>
      <c r="AK3" s="5" t="s">
        <v>68</v>
      </c>
      <c r="AL3" s="5" t="s">
        <v>69</v>
      </c>
      <c r="AM3" s="7" t="s">
        <v>70</v>
      </c>
      <c r="AN3" s="29" t="s">
        <v>91</v>
      </c>
      <c r="AO3" s="23" t="s">
        <v>92</v>
      </c>
      <c r="AP3" s="29" t="s">
        <v>90</v>
      </c>
      <c r="AQ3" s="23" t="s">
        <v>78</v>
      </c>
      <c r="AR3" s="21" t="s">
        <v>79</v>
      </c>
      <c r="AS3" s="12" t="s">
        <v>81</v>
      </c>
      <c r="AT3" s="1" t="s">
        <v>82</v>
      </c>
      <c r="AU3" s="1" t="s">
        <v>83</v>
      </c>
      <c r="AV3" s="12" t="s">
        <v>84</v>
      </c>
      <c r="AW3" s="56" t="s">
        <v>135</v>
      </c>
      <c r="AX3" s="56" t="s">
        <v>136</v>
      </c>
      <c r="AY3" s="7" t="s">
        <v>137</v>
      </c>
      <c r="AZ3" s="56" t="s">
        <v>138</v>
      </c>
      <c r="BA3" s="21" t="s">
        <v>139</v>
      </c>
      <c r="BB3" s="7" t="s">
        <v>140</v>
      </c>
      <c r="BC3" s="56" t="s">
        <v>141</v>
      </c>
      <c r="BD3" s="56" t="s">
        <v>142</v>
      </c>
      <c r="BE3" s="7" t="s">
        <v>143</v>
      </c>
      <c r="BF3" s="56" t="s">
        <v>147</v>
      </c>
      <c r="BG3" s="56" t="s">
        <v>148</v>
      </c>
      <c r="BH3" s="7" t="s">
        <v>149</v>
      </c>
      <c r="BJ3" s="107"/>
    </row>
    <row r="4" spans="1:65" s="14" customFormat="1">
      <c r="A4" s="122">
        <v>1</v>
      </c>
      <c r="B4" s="4" t="s">
        <v>0</v>
      </c>
      <c r="C4" s="63">
        <f t="shared" ref="C4:C35" si="0">IF(COUNTIF(G4:BK4,"&gt;0")&gt;3,LARGE(G4:BK4,1)+LARGE(G4:BK4,2),MAX(G4:BK4))</f>
        <v>3312</v>
      </c>
      <c r="D4" s="71">
        <f t="shared" ref="D4:D35" si="1">COUNTIF(G4:BK4,"=9")</f>
        <v>5</v>
      </c>
      <c r="E4" s="36">
        <f t="shared" ref="E4:E35" si="2">COUNTIF(G4:BK4,"=6")</f>
        <v>0</v>
      </c>
      <c r="F4" s="74">
        <f t="shared" ref="F4:F35" si="3">COUNTIF(G4:BK4,"=4")</f>
        <v>0</v>
      </c>
      <c r="G4" s="2">
        <v>9</v>
      </c>
      <c r="H4" s="1">
        <v>2.2999999999999998</v>
      </c>
      <c r="I4" s="7">
        <f t="shared" ref="I4:I35" si="4">G4*H4*I$1*I$2</f>
        <v>1138.5</v>
      </c>
      <c r="J4" s="2">
        <v>9</v>
      </c>
      <c r="K4" s="1">
        <v>2.2999999999999998</v>
      </c>
      <c r="L4" s="7">
        <f t="shared" ref="L4:L35" si="5">J4*K4*L$1*L$2</f>
        <v>1138.5</v>
      </c>
      <c r="M4" s="13">
        <v>9</v>
      </c>
      <c r="N4" s="1">
        <v>2.5</v>
      </c>
      <c r="O4" s="7">
        <f t="shared" ref="O4:O35" si="6">M4*N4*O$1*O$2</f>
        <v>1800</v>
      </c>
      <c r="P4" s="2"/>
      <c r="Q4" s="1"/>
      <c r="R4" s="7">
        <f t="shared" ref="R4:R35" si="7">P4*Q4*R$1*R$2</f>
        <v>0</v>
      </c>
      <c r="S4" s="13">
        <v>9</v>
      </c>
      <c r="T4" s="1">
        <v>1.5</v>
      </c>
      <c r="U4" s="7">
        <f t="shared" ref="U4:U35" si="8">S4*T4*U$1*U$2</f>
        <v>1512</v>
      </c>
      <c r="V4" s="1"/>
      <c r="W4" s="1"/>
      <c r="X4" s="7">
        <f t="shared" ref="X4:X35" si="9">V4*W4*X$1*X$2</f>
        <v>0</v>
      </c>
      <c r="Y4" s="13">
        <v>9</v>
      </c>
      <c r="Z4" s="1">
        <v>1.5</v>
      </c>
      <c r="AA4" s="7">
        <f t="shared" ref="AA4:AA35" si="10">Y4*Z4*AA$1*AA$2</f>
        <v>1512</v>
      </c>
      <c r="AB4" s="1"/>
      <c r="AC4" s="1"/>
      <c r="AD4" s="7">
        <f t="shared" ref="AD4:AD35" si="11">AB4*AC4*AD$1*AD$2</f>
        <v>0</v>
      </c>
      <c r="AE4" s="6"/>
      <c r="AF4" s="6"/>
      <c r="AG4" s="7">
        <f t="shared" ref="AG4:AG35" si="12">AE4*AF4*AG$1*AG$2</f>
        <v>0</v>
      </c>
      <c r="AH4" s="23"/>
      <c r="AI4" s="23"/>
      <c r="AJ4" s="7">
        <f t="shared" ref="AJ4:AJ42" si="13">AH4*AI4*AJ$1*AJ$2</f>
        <v>0</v>
      </c>
      <c r="AK4" s="5"/>
      <c r="AL4" s="5"/>
      <c r="AM4" s="7">
        <f t="shared" ref="AM4:AM42" si="14">AK4*AL4*AM$1*AM$2</f>
        <v>0</v>
      </c>
      <c r="AN4" s="29"/>
      <c r="AO4" s="23"/>
      <c r="AP4" s="7">
        <f t="shared" ref="AP4:AP42" si="15">AN4*AO4*AP$1*AP$2</f>
        <v>0</v>
      </c>
      <c r="AQ4" s="23"/>
      <c r="AR4" s="26"/>
      <c r="AS4" s="7">
        <f t="shared" ref="AS4:AS35" si="16">AQ4*AR4*AS$1*AS$2</f>
        <v>0</v>
      </c>
      <c r="AT4" s="27"/>
      <c r="AU4" s="27"/>
      <c r="AV4" s="7">
        <f t="shared" ref="AV4:AV35" si="17">AT4*AU4*AV$1*AV$2</f>
        <v>0</v>
      </c>
      <c r="AW4" s="56"/>
      <c r="AX4" s="56"/>
      <c r="AY4" s="7">
        <f t="shared" ref="AY4:AY35" si="18">AW4*AX4*AY$1*AY$2</f>
        <v>0</v>
      </c>
      <c r="AZ4" s="56"/>
      <c r="BA4" s="56"/>
      <c r="BB4" s="7">
        <f t="shared" ref="BB4:BB35" si="19">AZ4*BA4*BB$1*BB$2</f>
        <v>0</v>
      </c>
      <c r="BC4" s="56"/>
      <c r="BD4" s="56"/>
      <c r="BE4" s="7">
        <f t="shared" ref="BE4:BE35" si="20">BC4*BD4*BE$1*BE$2</f>
        <v>0</v>
      </c>
      <c r="BF4" s="56"/>
      <c r="BG4" s="56"/>
      <c r="BH4" s="108">
        <f t="shared" ref="BH4:BH35" si="21">BF4*BG4*BH$1*BH$2</f>
        <v>0</v>
      </c>
      <c r="BI4" s="19"/>
      <c r="BJ4" s="19"/>
      <c r="BK4" s="49">
        <f t="shared" ref="BK4:BK67" si="22">BI4*BJ4*BK$1*BK$2</f>
        <v>0</v>
      </c>
      <c r="BL4" s="38">
        <v>1</v>
      </c>
      <c r="BM4" s="122">
        <v>1</v>
      </c>
    </row>
    <row r="5" spans="1:65" s="18" customFormat="1">
      <c r="A5" s="122">
        <v>2</v>
      </c>
      <c r="B5" s="4" t="s">
        <v>74</v>
      </c>
      <c r="C5" s="63">
        <f t="shared" si="0"/>
        <v>0</v>
      </c>
      <c r="D5" s="71">
        <f t="shared" si="1"/>
        <v>0</v>
      </c>
      <c r="E5" s="36">
        <f t="shared" si="2"/>
        <v>0</v>
      </c>
      <c r="F5" s="74">
        <f t="shared" si="3"/>
        <v>0</v>
      </c>
      <c r="G5" s="23"/>
      <c r="H5" s="21"/>
      <c r="I5" s="7">
        <f t="shared" si="4"/>
        <v>0</v>
      </c>
      <c r="J5" s="23"/>
      <c r="K5" s="21"/>
      <c r="L5" s="7">
        <f t="shared" si="5"/>
        <v>0</v>
      </c>
      <c r="M5" s="23"/>
      <c r="N5" s="21"/>
      <c r="O5" s="7">
        <f t="shared" si="6"/>
        <v>0</v>
      </c>
      <c r="P5" s="23"/>
      <c r="Q5" s="21"/>
      <c r="R5" s="7">
        <f t="shared" si="7"/>
        <v>0</v>
      </c>
      <c r="S5" s="23"/>
      <c r="T5" s="21"/>
      <c r="U5" s="7">
        <f t="shared" si="8"/>
        <v>0</v>
      </c>
      <c r="V5" s="21"/>
      <c r="W5" s="21"/>
      <c r="X5" s="7">
        <f t="shared" si="9"/>
        <v>0</v>
      </c>
      <c r="Y5" s="21"/>
      <c r="Z5" s="21"/>
      <c r="AA5" s="7">
        <f t="shared" si="10"/>
        <v>0</v>
      </c>
      <c r="AB5" s="21"/>
      <c r="AC5" s="21"/>
      <c r="AD5" s="7">
        <f t="shared" si="11"/>
        <v>0</v>
      </c>
      <c r="AE5" s="21"/>
      <c r="AF5" s="21"/>
      <c r="AG5" s="7">
        <f t="shared" si="12"/>
        <v>0</v>
      </c>
      <c r="AH5" s="23"/>
      <c r="AI5" s="23"/>
      <c r="AJ5" s="7">
        <f t="shared" si="13"/>
        <v>0</v>
      </c>
      <c r="AK5" s="21"/>
      <c r="AL5" s="21"/>
      <c r="AM5" s="7">
        <f t="shared" si="14"/>
        <v>0</v>
      </c>
      <c r="AN5" s="29"/>
      <c r="AO5" s="23"/>
      <c r="AP5" s="7">
        <f t="shared" si="15"/>
        <v>0</v>
      </c>
      <c r="AQ5" s="23"/>
      <c r="AR5" s="21"/>
      <c r="AS5" s="7">
        <f t="shared" si="16"/>
        <v>0</v>
      </c>
      <c r="AT5" s="1"/>
      <c r="AU5" s="1"/>
      <c r="AV5" s="7">
        <f t="shared" si="17"/>
        <v>0</v>
      </c>
      <c r="AW5" s="56"/>
      <c r="AX5" s="56"/>
      <c r="AY5" s="7">
        <f t="shared" si="18"/>
        <v>0</v>
      </c>
      <c r="AZ5" s="56"/>
      <c r="BA5" s="56"/>
      <c r="BB5" s="7">
        <f t="shared" si="19"/>
        <v>0</v>
      </c>
      <c r="BC5" s="56"/>
      <c r="BD5" s="56"/>
      <c r="BE5" s="7">
        <f t="shared" si="20"/>
        <v>0</v>
      </c>
      <c r="BF5" s="56"/>
      <c r="BG5" s="56"/>
      <c r="BH5" s="108">
        <f t="shared" si="21"/>
        <v>0</v>
      </c>
      <c r="BI5" s="19"/>
      <c r="BJ5" s="19"/>
      <c r="BK5" s="7">
        <f t="shared" si="22"/>
        <v>0</v>
      </c>
      <c r="BL5" s="15">
        <v>2</v>
      </c>
      <c r="BM5" s="123">
        <v>12</v>
      </c>
    </row>
    <row r="6" spans="1:65">
      <c r="A6" s="122">
        <v>3</v>
      </c>
      <c r="B6" s="15" t="s">
        <v>33</v>
      </c>
      <c r="C6" s="63">
        <f t="shared" si="0"/>
        <v>727.6</v>
      </c>
      <c r="D6" s="71">
        <f t="shared" si="1"/>
        <v>0</v>
      </c>
      <c r="E6" s="36">
        <f t="shared" si="2"/>
        <v>0</v>
      </c>
      <c r="F6" s="74">
        <f t="shared" si="3"/>
        <v>1</v>
      </c>
      <c r="G6" s="17"/>
      <c r="H6" s="19"/>
      <c r="I6" s="16">
        <f t="shared" si="4"/>
        <v>0</v>
      </c>
      <c r="J6" s="17"/>
      <c r="K6" s="19"/>
      <c r="L6" s="16">
        <f t="shared" si="5"/>
        <v>0</v>
      </c>
      <c r="M6" s="17"/>
      <c r="N6" s="19"/>
      <c r="O6" s="16">
        <f t="shared" si="6"/>
        <v>0</v>
      </c>
      <c r="P6" s="17"/>
      <c r="Q6" s="19"/>
      <c r="R6" s="16">
        <f t="shared" si="7"/>
        <v>0</v>
      </c>
      <c r="S6" s="17"/>
      <c r="T6" s="19"/>
      <c r="U6" s="16">
        <f t="shared" si="8"/>
        <v>0</v>
      </c>
      <c r="V6" s="19"/>
      <c r="W6" s="19"/>
      <c r="X6" s="16">
        <f t="shared" si="9"/>
        <v>0</v>
      </c>
      <c r="Y6" s="19"/>
      <c r="Z6" s="19"/>
      <c r="AA6" s="16">
        <f t="shared" si="10"/>
        <v>0</v>
      </c>
      <c r="AB6" s="19"/>
      <c r="AC6" s="19"/>
      <c r="AD6" s="16">
        <f t="shared" si="11"/>
        <v>0</v>
      </c>
      <c r="AE6" s="19">
        <v>3</v>
      </c>
      <c r="AF6" s="19">
        <v>1.2</v>
      </c>
      <c r="AG6" s="16">
        <f t="shared" si="12"/>
        <v>270</v>
      </c>
      <c r="AH6" s="24"/>
      <c r="AI6" s="24"/>
      <c r="AJ6" s="16">
        <f t="shared" si="13"/>
        <v>0</v>
      </c>
      <c r="AK6" s="20"/>
      <c r="AL6" s="19"/>
      <c r="AM6" s="16">
        <f t="shared" si="14"/>
        <v>0</v>
      </c>
      <c r="AN6" s="30"/>
      <c r="AO6" s="24"/>
      <c r="AP6" s="16">
        <f t="shared" si="15"/>
        <v>0</v>
      </c>
      <c r="AQ6" s="24">
        <v>4</v>
      </c>
      <c r="AR6" s="22">
        <v>2.2000000000000002</v>
      </c>
      <c r="AS6" s="16">
        <f t="shared" si="16"/>
        <v>457.6</v>
      </c>
      <c r="AT6" s="19"/>
      <c r="AU6" s="19"/>
      <c r="AV6" s="16">
        <f t="shared" si="17"/>
        <v>0</v>
      </c>
      <c r="AY6" s="7">
        <f t="shared" si="18"/>
        <v>0</v>
      </c>
      <c r="BA6" s="56"/>
      <c r="BB6" s="7">
        <f t="shared" si="19"/>
        <v>0</v>
      </c>
      <c r="BE6" s="7">
        <f t="shared" si="20"/>
        <v>0</v>
      </c>
      <c r="BH6" s="108">
        <f t="shared" si="21"/>
        <v>0</v>
      </c>
      <c r="BI6" s="56"/>
      <c r="BJ6" s="56"/>
      <c r="BK6" s="49">
        <f t="shared" si="22"/>
        <v>0</v>
      </c>
      <c r="BL6" s="38">
        <v>3</v>
      </c>
      <c r="BM6" s="122">
        <v>43</v>
      </c>
    </row>
    <row r="7" spans="1:65">
      <c r="A7" s="123">
        <v>4</v>
      </c>
      <c r="B7" s="4" t="s">
        <v>2</v>
      </c>
      <c r="C7" s="63">
        <f t="shared" si="0"/>
        <v>1035</v>
      </c>
      <c r="D7" s="71">
        <f t="shared" si="1"/>
        <v>0</v>
      </c>
      <c r="E7" s="36">
        <f t="shared" si="2"/>
        <v>1</v>
      </c>
      <c r="F7" s="74">
        <f t="shared" si="3"/>
        <v>0</v>
      </c>
      <c r="I7" s="7">
        <f t="shared" si="4"/>
        <v>0</v>
      </c>
      <c r="L7" s="7">
        <f t="shared" si="5"/>
        <v>0</v>
      </c>
      <c r="O7" s="7">
        <f t="shared" si="6"/>
        <v>0</v>
      </c>
      <c r="R7" s="7">
        <f t="shared" si="7"/>
        <v>0</v>
      </c>
      <c r="U7" s="7">
        <f t="shared" si="8"/>
        <v>0</v>
      </c>
      <c r="X7" s="7">
        <f t="shared" si="9"/>
        <v>0</v>
      </c>
      <c r="AA7" s="7">
        <f t="shared" si="10"/>
        <v>0</v>
      </c>
      <c r="AD7" s="7">
        <f t="shared" si="11"/>
        <v>0</v>
      </c>
      <c r="AG7" s="7">
        <f t="shared" si="12"/>
        <v>0</v>
      </c>
      <c r="AH7" s="57"/>
      <c r="AI7" s="57"/>
      <c r="AJ7" s="7">
        <f t="shared" si="13"/>
        <v>0</v>
      </c>
      <c r="AK7" s="110">
        <v>6</v>
      </c>
      <c r="AL7" s="23">
        <v>2.2999999999999998</v>
      </c>
      <c r="AM7" s="7">
        <f t="shared" si="14"/>
        <v>1035</v>
      </c>
      <c r="AN7" s="29"/>
      <c r="AP7" s="7">
        <f t="shared" si="15"/>
        <v>0</v>
      </c>
      <c r="AS7" s="7">
        <f t="shared" si="16"/>
        <v>0</v>
      </c>
      <c r="AV7" s="7">
        <f t="shared" si="17"/>
        <v>0</v>
      </c>
      <c r="AY7" s="7">
        <f t="shared" si="18"/>
        <v>0</v>
      </c>
      <c r="BA7" s="56"/>
      <c r="BB7" s="7">
        <f t="shared" si="19"/>
        <v>0</v>
      </c>
      <c r="BE7" s="7">
        <f t="shared" si="20"/>
        <v>0</v>
      </c>
      <c r="BH7" s="108">
        <f t="shared" si="21"/>
        <v>0</v>
      </c>
      <c r="BI7" s="56"/>
      <c r="BJ7" s="56"/>
      <c r="BK7" s="7">
        <f t="shared" si="22"/>
        <v>0</v>
      </c>
      <c r="BL7" s="4">
        <v>4</v>
      </c>
      <c r="BM7" s="123">
        <v>28</v>
      </c>
    </row>
    <row r="8" spans="1:65">
      <c r="A8" s="123">
        <v>5</v>
      </c>
      <c r="B8" s="4" t="s">
        <v>15</v>
      </c>
      <c r="C8" s="63">
        <f t="shared" si="0"/>
        <v>806.39999999999986</v>
      </c>
      <c r="D8" s="71">
        <f t="shared" si="1"/>
        <v>0</v>
      </c>
      <c r="E8" s="36">
        <f t="shared" si="2"/>
        <v>1</v>
      </c>
      <c r="F8" s="74">
        <f t="shared" si="3"/>
        <v>0</v>
      </c>
      <c r="I8" s="7">
        <f t="shared" si="4"/>
        <v>0</v>
      </c>
      <c r="L8" s="7">
        <f t="shared" si="5"/>
        <v>0</v>
      </c>
      <c r="O8" s="7">
        <f t="shared" si="6"/>
        <v>0</v>
      </c>
      <c r="R8" s="7">
        <f t="shared" si="7"/>
        <v>0</v>
      </c>
      <c r="S8" s="2">
        <v>6</v>
      </c>
      <c r="T8" s="1">
        <v>1.2</v>
      </c>
      <c r="U8" s="7">
        <f t="shared" si="8"/>
        <v>806.39999999999986</v>
      </c>
      <c r="X8" s="7">
        <f t="shared" si="9"/>
        <v>0</v>
      </c>
      <c r="AA8" s="7">
        <f t="shared" si="10"/>
        <v>0</v>
      </c>
      <c r="AD8" s="7">
        <f t="shared" si="11"/>
        <v>0</v>
      </c>
      <c r="AG8" s="7">
        <f t="shared" si="12"/>
        <v>0</v>
      </c>
      <c r="AJ8" s="7">
        <f t="shared" si="13"/>
        <v>0</v>
      </c>
      <c r="AM8" s="7">
        <f t="shared" si="14"/>
        <v>0</v>
      </c>
      <c r="AN8" s="29"/>
      <c r="AP8" s="7">
        <f t="shared" si="15"/>
        <v>0</v>
      </c>
      <c r="AS8" s="7">
        <f t="shared" si="16"/>
        <v>0</v>
      </c>
      <c r="AV8" s="7">
        <f t="shared" si="17"/>
        <v>0</v>
      </c>
      <c r="AY8" s="7">
        <f t="shared" si="18"/>
        <v>0</v>
      </c>
      <c r="BA8" s="56"/>
      <c r="BB8" s="7">
        <f t="shared" si="19"/>
        <v>0</v>
      </c>
      <c r="BE8" s="7">
        <f t="shared" si="20"/>
        <v>0</v>
      </c>
      <c r="BH8" s="108">
        <f t="shared" si="21"/>
        <v>0</v>
      </c>
      <c r="BI8" s="56"/>
      <c r="BJ8" s="56"/>
      <c r="BK8" s="49">
        <f t="shared" si="22"/>
        <v>0</v>
      </c>
      <c r="BL8" s="38">
        <v>5</v>
      </c>
      <c r="BM8" s="122">
        <v>10</v>
      </c>
    </row>
    <row r="9" spans="1:65">
      <c r="A9" s="122">
        <v>6</v>
      </c>
      <c r="B9" s="4" t="s">
        <v>77</v>
      </c>
      <c r="C9" s="63">
        <f t="shared" si="0"/>
        <v>993.6</v>
      </c>
      <c r="D9" s="71">
        <f t="shared" si="1"/>
        <v>1</v>
      </c>
      <c r="E9" s="36">
        <f t="shared" si="2"/>
        <v>0</v>
      </c>
      <c r="F9" s="74">
        <f t="shared" si="3"/>
        <v>0</v>
      </c>
      <c r="G9" s="23"/>
      <c r="H9" s="21"/>
      <c r="I9" s="7">
        <f t="shared" si="4"/>
        <v>0</v>
      </c>
      <c r="J9" s="23"/>
      <c r="K9" s="21"/>
      <c r="L9" s="7">
        <f t="shared" si="5"/>
        <v>0</v>
      </c>
      <c r="M9" s="23"/>
      <c r="N9" s="21"/>
      <c r="O9" s="7">
        <f t="shared" si="6"/>
        <v>0</v>
      </c>
      <c r="P9" s="23"/>
      <c r="Q9" s="21"/>
      <c r="R9" s="7">
        <f t="shared" si="7"/>
        <v>0</v>
      </c>
      <c r="S9" s="23"/>
      <c r="T9" s="21"/>
      <c r="U9" s="7">
        <f t="shared" si="8"/>
        <v>0</v>
      </c>
      <c r="V9" s="21"/>
      <c r="W9" s="21"/>
      <c r="X9" s="7">
        <f t="shared" si="9"/>
        <v>0</v>
      </c>
      <c r="Y9" s="21"/>
      <c r="Z9" s="21"/>
      <c r="AA9" s="7">
        <f t="shared" si="10"/>
        <v>0</v>
      </c>
      <c r="AB9" s="21"/>
      <c r="AC9" s="21"/>
      <c r="AD9" s="7">
        <f t="shared" si="11"/>
        <v>0</v>
      </c>
      <c r="AE9" s="21"/>
      <c r="AF9" s="21"/>
      <c r="AG9" s="7">
        <f t="shared" si="12"/>
        <v>0</v>
      </c>
      <c r="AJ9" s="7">
        <f t="shared" si="13"/>
        <v>0</v>
      </c>
      <c r="AK9" s="21"/>
      <c r="AL9" s="21"/>
      <c r="AM9" s="7">
        <f t="shared" si="14"/>
        <v>0</v>
      </c>
      <c r="AN9" s="29"/>
      <c r="AP9" s="7">
        <f t="shared" si="15"/>
        <v>0</v>
      </c>
      <c r="AS9" s="7">
        <f t="shared" si="16"/>
        <v>0</v>
      </c>
      <c r="AT9" s="1">
        <v>2</v>
      </c>
      <c r="AU9" s="1">
        <v>1.8</v>
      </c>
      <c r="AV9" s="7">
        <f t="shared" si="17"/>
        <v>201.6</v>
      </c>
      <c r="AY9" s="7">
        <f t="shared" si="18"/>
        <v>0</v>
      </c>
      <c r="AZ9" s="56">
        <v>9</v>
      </c>
      <c r="BA9" s="56">
        <v>2.2000000000000002</v>
      </c>
      <c r="BB9" s="7">
        <f t="shared" si="19"/>
        <v>792</v>
      </c>
      <c r="BC9" s="56">
        <v>1</v>
      </c>
      <c r="BD9" s="56">
        <v>2.5</v>
      </c>
      <c r="BE9" s="7">
        <f t="shared" si="20"/>
        <v>162.5</v>
      </c>
      <c r="BH9" s="108">
        <f t="shared" si="21"/>
        <v>0</v>
      </c>
      <c r="BI9" s="56"/>
      <c r="BJ9" s="56"/>
      <c r="BK9" s="7">
        <f t="shared" si="22"/>
        <v>0</v>
      </c>
      <c r="BL9" s="4">
        <v>6</v>
      </c>
      <c r="BM9" s="123">
        <v>26</v>
      </c>
    </row>
    <row r="10" spans="1:65">
      <c r="A10" s="122">
        <v>7</v>
      </c>
      <c r="B10" s="4" t="s">
        <v>13</v>
      </c>
      <c r="C10" s="63">
        <f t="shared" si="0"/>
        <v>1219</v>
      </c>
      <c r="D10" s="71">
        <f t="shared" si="1"/>
        <v>0</v>
      </c>
      <c r="E10" s="36">
        <f t="shared" si="2"/>
        <v>1</v>
      </c>
      <c r="F10" s="74">
        <f t="shared" si="3"/>
        <v>0</v>
      </c>
      <c r="I10" s="7">
        <f t="shared" si="4"/>
        <v>0</v>
      </c>
      <c r="L10" s="7">
        <f t="shared" si="5"/>
        <v>0</v>
      </c>
      <c r="M10" s="2">
        <v>1</v>
      </c>
      <c r="N10" s="1">
        <v>2.2999999999999998</v>
      </c>
      <c r="O10" s="7">
        <f t="shared" si="6"/>
        <v>184</v>
      </c>
      <c r="P10" s="13">
        <v>6</v>
      </c>
      <c r="Q10" s="1">
        <v>2.2999999999999998</v>
      </c>
      <c r="R10" s="7">
        <f t="shared" si="7"/>
        <v>1035</v>
      </c>
      <c r="U10" s="7">
        <f t="shared" si="8"/>
        <v>0</v>
      </c>
      <c r="X10" s="7">
        <f t="shared" si="9"/>
        <v>0</v>
      </c>
      <c r="AA10" s="7">
        <f t="shared" si="10"/>
        <v>0</v>
      </c>
      <c r="AB10" s="56"/>
      <c r="AC10" s="56"/>
      <c r="AD10" s="7">
        <f t="shared" si="11"/>
        <v>0</v>
      </c>
      <c r="AG10" s="7">
        <f t="shared" si="12"/>
        <v>0</v>
      </c>
      <c r="AJ10" s="7">
        <f t="shared" si="13"/>
        <v>0</v>
      </c>
      <c r="AM10" s="7">
        <f t="shared" si="14"/>
        <v>0</v>
      </c>
      <c r="AN10" s="29"/>
      <c r="AP10" s="7">
        <f t="shared" si="15"/>
        <v>0</v>
      </c>
      <c r="AS10" s="7">
        <f t="shared" si="16"/>
        <v>0</v>
      </c>
      <c r="AV10" s="7">
        <f t="shared" si="17"/>
        <v>0</v>
      </c>
      <c r="AY10" s="7">
        <f t="shared" si="18"/>
        <v>0</v>
      </c>
      <c r="BA10" s="56"/>
      <c r="BB10" s="7">
        <f t="shared" si="19"/>
        <v>0</v>
      </c>
      <c r="BE10" s="7">
        <f t="shared" si="20"/>
        <v>0</v>
      </c>
      <c r="BH10" s="108">
        <f t="shared" si="21"/>
        <v>0</v>
      </c>
      <c r="BI10" s="56"/>
      <c r="BJ10" s="56"/>
      <c r="BK10" s="49">
        <f t="shared" si="22"/>
        <v>0</v>
      </c>
      <c r="BL10" s="38">
        <v>7</v>
      </c>
      <c r="BM10" s="122">
        <v>39</v>
      </c>
    </row>
    <row r="11" spans="1:65">
      <c r="A11" s="122">
        <v>8</v>
      </c>
      <c r="B11" s="4" t="s">
        <v>35</v>
      </c>
      <c r="C11" s="63">
        <f t="shared" si="0"/>
        <v>1125</v>
      </c>
      <c r="D11" s="71">
        <f t="shared" si="1"/>
        <v>1</v>
      </c>
      <c r="E11" s="36">
        <f t="shared" si="2"/>
        <v>1</v>
      </c>
      <c r="F11" s="74">
        <f t="shared" si="3"/>
        <v>0</v>
      </c>
      <c r="G11" s="57"/>
      <c r="H11" s="56"/>
      <c r="I11" s="7">
        <f t="shared" si="4"/>
        <v>0</v>
      </c>
      <c r="J11" s="57"/>
      <c r="K11" s="56"/>
      <c r="L11" s="7">
        <f t="shared" si="5"/>
        <v>0</v>
      </c>
      <c r="M11" s="57"/>
      <c r="N11" s="56"/>
      <c r="O11" s="7">
        <f t="shared" si="6"/>
        <v>0</v>
      </c>
      <c r="P11" s="57"/>
      <c r="Q11" s="56"/>
      <c r="R11" s="7">
        <f t="shared" si="7"/>
        <v>0</v>
      </c>
      <c r="S11" s="57"/>
      <c r="T11" s="56"/>
      <c r="U11" s="7">
        <f t="shared" si="8"/>
        <v>0</v>
      </c>
      <c r="V11" s="56"/>
      <c r="W11" s="56"/>
      <c r="X11" s="7">
        <f t="shared" si="9"/>
        <v>0</v>
      </c>
      <c r="Y11" s="56"/>
      <c r="Z11" s="56"/>
      <c r="AA11" s="7">
        <f t="shared" si="10"/>
        <v>0</v>
      </c>
      <c r="AB11" s="56"/>
      <c r="AC11" s="56"/>
      <c r="AD11" s="7">
        <f t="shared" si="11"/>
        <v>0</v>
      </c>
      <c r="AE11" s="23">
        <v>6</v>
      </c>
      <c r="AF11" s="23">
        <v>1</v>
      </c>
      <c r="AG11" s="7">
        <f t="shared" si="12"/>
        <v>450</v>
      </c>
      <c r="AJ11" s="7">
        <f t="shared" si="13"/>
        <v>0</v>
      </c>
      <c r="AK11" s="56">
        <v>9</v>
      </c>
      <c r="AL11" s="57">
        <v>1</v>
      </c>
      <c r="AM11" s="7">
        <f t="shared" si="14"/>
        <v>675</v>
      </c>
      <c r="AN11" s="56"/>
      <c r="AO11" s="57"/>
      <c r="AP11" s="7">
        <f t="shared" si="15"/>
        <v>0</v>
      </c>
      <c r="AS11" s="7">
        <f t="shared" si="16"/>
        <v>0</v>
      </c>
      <c r="AT11" s="56"/>
      <c r="AU11" s="56"/>
      <c r="AV11" s="7">
        <f t="shared" si="17"/>
        <v>0</v>
      </c>
      <c r="AY11" s="7">
        <f t="shared" si="18"/>
        <v>0</v>
      </c>
      <c r="BA11" s="56"/>
      <c r="BB11" s="7">
        <f t="shared" si="19"/>
        <v>0</v>
      </c>
      <c r="BE11" s="7">
        <f t="shared" si="20"/>
        <v>0</v>
      </c>
      <c r="BH11" s="108">
        <f t="shared" si="21"/>
        <v>0</v>
      </c>
      <c r="BI11" s="56"/>
      <c r="BJ11" s="56"/>
      <c r="BK11" s="7">
        <f t="shared" si="22"/>
        <v>0</v>
      </c>
      <c r="BL11" s="4">
        <v>8</v>
      </c>
      <c r="BM11" s="123">
        <v>62</v>
      </c>
    </row>
    <row r="12" spans="1:65">
      <c r="A12" s="122">
        <v>9</v>
      </c>
      <c r="B12" s="4" t="s">
        <v>116</v>
      </c>
      <c r="C12" s="63">
        <f t="shared" si="0"/>
        <v>228.8</v>
      </c>
      <c r="D12" s="71">
        <f t="shared" si="1"/>
        <v>0</v>
      </c>
      <c r="E12" s="36">
        <f t="shared" si="2"/>
        <v>0</v>
      </c>
      <c r="F12" s="74">
        <f t="shared" si="3"/>
        <v>0</v>
      </c>
      <c r="G12" s="23"/>
      <c r="H12" s="21"/>
      <c r="I12" s="7">
        <f t="shared" si="4"/>
        <v>0</v>
      </c>
      <c r="J12" s="23"/>
      <c r="K12" s="21"/>
      <c r="L12" s="7">
        <f t="shared" si="5"/>
        <v>0</v>
      </c>
      <c r="M12" s="23"/>
      <c r="N12" s="21"/>
      <c r="O12" s="7">
        <f t="shared" si="6"/>
        <v>0</v>
      </c>
      <c r="P12" s="23"/>
      <c r="Q12" s="21"/>
      <c r="R12" s="7">
        <f t="shared" si="7"/>
        <v>0</v>
      </c>
      <c r="S12" s="23"/>
      <c r="T12" s="21"/>
      <c r="U12" s="7">
        <f t="shared" si="8"/>
        <v>0</v>
      </c>
      <c r="V12" s="21"/>
      <c r="W12" s="21"/>
      <c r="X12" s="7">
        <f t="shared" si="9"/>
        <v>0</v>
      </c>
      <c r="Y12" s="21"/>
      <c r="Z12" s="21"/>
      <c r="AA12" s="7">
        <f t="shared" si="10"/>
        <v>0</v>
      </c>
      <c r="AB12" s="21"/>
      <c r="AC12" s="21"/>
      <c r="AD12" s="7">
        <f t="shared" si="11"/>
        <v>0</v>
      </c>
      <c r="AE12" s="21"/>
      <c r="AF12" s="21"/>
      <c r="AG12" s="7">
        <f t="shared" si="12"/>
        <v>0</v>
      </c>
      <c r="AJ12" s="7">
        <f t="shared" si="13"/>
        <v>0</v>
      </c>
      <c r="AK12" s="21"/>
      <c r="AL12" s="21"/>
      <c r="AM12" s="7">
        <f t="shared" si="14"/>
        <v>0</v>
      </c>
      <c r="AN12" s="29"/>
      <c r="AP12" s="7">
        <f t="shared" si="15"/>
        <v>0</v>
      </c>
      <c r="AQ12" s="23">
        <v>2</v>
      </c>
      <c r="AR12" s="21">
        <v>2.2000000000000002</v>
      </c>
      <c r="AS12" s="7">
        <f t="shared" si="16"/>
        <v>228.8</v>
      </c>
      <c r="AV12" s="7">
        <f t="shared" si="17"/>
        <v>0</v>
      </c>
      <c r="AY12" s="7">
        <f t="shared" si="18"/>
        <v>0</v>
      </c>
      <c r="BA12" s="56"/>
      <c r="BB12" s="7">
        <f t="shared" si="19"/>
        <v>0</v>
      </c>
      <c r="BE12" s="7">
        <f t="shared" si="20"/>
        <v>0</v>
      </c>
      <c r="BH12" s="108">
        <f t="shared" si="21"/>
        <v>0</v>
      </c>
      <c r="BI12" s="56"/>
      <c r="BJ12" s="56"/>
      <c r="BK12" s="49">
        <f t="shared" si="22"/>
        <v>0</v>
      </c>
      <c r="BL12" s="38">
        <v>9</v>
      </c>
      <c r="BM12" s="122">
        <v>7</v>
      </c>
    </row>
    <row r="13" spans="1:65">
      <c r="A13" s="122">
        <v>10</v>
      </c>
      <c r="B13" s="4" t="s">
        <v>1</v>
      </c>
      <c r="C13" s="63">
        <f t="shared" si="0"/>
        <v>1290.3</v>
      </c>
      <c r="D13" s="71">
        <f t="shared" si="1"/>
        <v>0</v>
      </c>
      <c r="E13" s="36">
        <f t="shared" si="2"/>
        <v>1</v>
      </c>
      <c r="F13" s="74">
        <f t="shared" si="3"/>
        <v>0</v>
      </c>
      <c r="G13" s="2">
        <v>6</v>
      </c>
      <c r="H13" s="1">
        <v>1.2</v>
      </c>
      <c r="I13" s="7">
        <f t="shared" si="4"/>
        <v>396</v>
      </c>
      <c r="J13" s="2">
        <v>1</v>
      </c>
      <c r="K13" s="1">
        <v>1.2</v>
      </c>
      <c r="L13" s="7">
        <f t="shared" si="5"/>
        <v>66</v>
      </c>
      <c r="O13" s="7">
        <f t="shared" si="6"/>
        <v>0</v>
      </c>
      <c r="P13" s="2">
        <v>3</v>
      </c>
      <c r="Q13" s="1">
        <v>2.2999999999999998</v>
      </c>
      <c r="R13" s="7">
        <f t="shared" si="7"/>
        <v>517.5</v>
      </c>
      <c r="S13" s="2">
        <v>1</v>
      </c>
      <c r="T13" s="1">
        <v>2.2999999999999998</v>
      </c>
      <c r="U13" s="7">
        <f t="shared" si="8"/>
        <v>257.59999999999997</v>
      </c>
      <c r="X13" s="7">
        <f t="shared" si="9"/>
        <v>0</v>
      </c>
      <c r="Y13" s="1">
        <v>3</v>
      </c>
      <c r="Z13" s="1">
        <v>2.2999999999999998</v>
      </c>
      <c r="AA13" s="7">
        <f t="shared" si="10"/>
        <v>772.8</v>
      </c>
      <c r="AD13" s="7">
        <f t="shared" si="11"/>
        <v>0</v>
      </c>
      <c r="AG13" s="7">
        <f t="shared" si="12"/>
        <v>0</v>
      </c>
      <c r="AJ13" s="7">
        <f t="shared" si="13"/>
        <v>0</v>
      </c>
      <c r="AM13" s="7">
        <f t="shared" si="14"/>
        <v>0</v>
      </c>
      <c r="AN13" s="29"/>
      <c r="AP13" s="7">
        <f t="shared" si="15"/>
        <v>0</v>
      </c>
      <c r="AS13" s="7">
        <f t="shared" si="16"/>
        <v>0</v>
      </c>
      <c r="AV13" s="7">
        <f t="shared" si="17"/>
        <v>0</v>
      </c>
      <c r="AY13" s="7">
        <f t="shared" si="18"/>
        <v>0</v>
      </c>
      <c r="BA13" s="56"/>
      <c r="BB13" s="7">
        <f t="shared" si="19"/>
        <v>0</v>
      </c>
      <c r="BE13" s="7">
        <f t="shared" si="20"/>
        <v>0</v>
      </c>
      <c r="BH13" s="108">
        <f t="shared" si="21"/>
        <v>0</v>
      </c>
      <c r="BI13" s="56"/>
      <c r="BJ13" s="56"/>
      <c r="BK13" s="7">
        <f t="shared" si="22"/>
        <v>0</v>
      </c>
      <c r="BL13" s="4">
        <v>10</v>
      </c>
      <c r="BM13" s="123">
        <v>19</v>
      </c>
    </row>
    <row r="14" spans="1:65">
      <c r="A14" s="123">
        <v>11</v>
      </c>
      <c r="B14" s="4" t="s">
        <v>10</v>
      </c>
      <c r="C14" s="63">
        <f t="shared" si="0"/>
        <v>0</v>
      </c>
      <c r="D14" s="71">
        <f t="shared" si="1"/>
        <v>0</v>
      </c>
      <c r="E14" s="36">
        <f t="shared" si="2"/>
        <v>0</v>
      </c>
      <c r="F14" s="74">
        <f t="shared" si="3"/>
        <v>0</v>
      </c>
      <c r="I14" s="7">
        <f t="shared" si="4"/>
        <v>0</v>
      </c>
      <c r="L14" s="7">
        <f t="shared" si="5"/>
        <v>0</v>
      </c>
      <c r="O14" s="7">
        <f t="shared" si="6"/>
        <v>0</v>
      </c>
      <c r="R14" s="7">
        <f t="shared" si="7"/>
        <v>0</v>
      </c>
      <c r="U14" s="7">
        <f t="shared" si="8"/>
        <v>0</v>
      </c>
      <c r="X14" s="7">
        <f t="shared" si="9"/>
        <v>0</v>
      </c>
      <c r="AA14" s="7">
        <f t="shared" si="10"/>
        <v>0</v>
      </c>
      <c r="AD14" s="7">
        <f t="shared" si="11"/>
        <v>0</v>
      </c>
      <c r="AE14" s="56"/>
      <c r="AF14" s="56"/>
      <c r="AG14" s="7">
        <f t="shared" si="12"/>
        <v>0</v>
      </c>
      <c r="AJ14" s="7">
        <f t="shared" si="13"/>
        <v>0</v>
      </c>
      <c r="AL14" s="56"/>
      <c r="AM14" s="7">
        <f t="shared" si="14"/>
        <v>0</v>
      </c>
      <c r="AN14" s="110"/>
      <c r="AP14" s="7">
        <f t="shared" si="15"/>
        <v>0</v>
      </c>
      <c r="AS14" s="7">
        <f t="shared" si="16"/>
        <v>0</v>
      </c>
      <c r="AV14" s="7">
        <f t="shared" si="17"/>
        <v>0</v>
      </c>
      <c r="AY14" s="7">
        <f t="shared" si="18"/>
        <v>0</v>
      </c>
      <c r="BA14" s="56"/>
      <c r="BB14" s="7">
        <f t="shared" si="19"/>
        <v>0</v>
      </c>
      <c r="BE14" s="7">
        <f t="shared" si="20"/>
        <v>0</v>
      </c>
      <c r="BH14" s="108">
        <f t="shared" si="21"/>
        <v>0</v>
      </c>
      <c r="BI14" s="56"/>
      <c r="BJ14" s="56"/>
      <c r="BK14" s="49">
        <f t="shared" si="22"/>
        <v>0</v>
      </c>
      <c r="BL14" s="38">
        <v>11</v>
      </c>
      <c r="BM14" s="122">
        <v>8</v>
      </c>
    </row>
    <row r="15" spans="1:65">
      <c r="A15" s="123">
        <v>12</v>
      </c>
      <c r="B15" s="4" t="s">
        <v>31</v>
      </c>
      <c r="C15" s="63">
        <f t="shared" si="0"/>
        <v>1500</v>
      </c>
      <c r="D15" s="71">
        <f t="shared" si="1"/>
        <v>1</v>
      </c>
      <c r="E15" s="36">
        <f t="shared" si="2"/>
        <v>0</v>
      </c>
      <c r="F15" s="74">
        <f t="shared" si="3"/>
        <v>1</v>
      </c>
      <c r="G15" s="57"/>
      <c r="H15" s="56"/>
      <c r="I15" s="7">
        <f t="shared" si="4"/>
        <v>0</v>
      </c>
      <c r="J15" s="57"/>
      <c r="K15" s="56"/>
      <c r="L15" s="7">
        <f t="shared" si="5"/>
        <v>0</v>
      </c>
      <c r="M15" s="57"/>
      <c r="N15" s="56"/>
      <c r="O15" s="7">
        <f t="shared" si="6"/>
        <v>0</v>
      </c>
      <c r="P15" s="57"/>
      <c r="Q15" s="56"/>
      <c r="R15" s="7">
        <f t="shared" si="7"/>
        <v>0</v>
      </c>
      <c r="S15" s="57"/>
      <c r="T15" s="56"/>
      <c r="U15" s="7">
        <f t="shared" si="8"/>
        <v>0</v>
      </c>
      <c r="V15" s="56"/>
      <c r="W15" s="56"/>
      <c r="X15" s="7">
        <f t="shared" si="9"/>
        <v>0</v>
      </c>
      <c r="Y15" s="56"/>
      <c r="Z15" s="56"/>
      <c r="AA15" s="7">
        <f t="shared" si="10"/>
        <v>0</v>
      </c>
      <c r="AB15" s="56"/>
      <c r="AC15" s="56"/>
      <c r="AD15" s="7">
        <f t="shared" si="11"/>
        <v>0</v>
      </c>
      <c r="AE15" s="13">
        <v>9</v>
      </c>
      <c r="AF15" s="56">
        <v>1.2</v>
      </c>
      <c r="AG15" s="7">
        <f t="shared" si="12"/>
        <v>809.99999999999989</v>
      </c>
      <c r="AJ15" s="7">
        <f t="shared" si="13"/>
        <v>0</v>
      </c>
      <c r="AK15" s="110">
        <v>4</v>
      </c>
      <c r="AL15" s="23">
        <v>2.2999999999999998</v>
      </c>
      <c r="AM15" s="7">
        <f t="shared" si="14"/>
        <v>690</v>
      </c>
      <c r="AN15" s="29"/>
      <c r="AP15" s="7">
        <f t="shared" si="15"/>
        <v>0</v>
      </c>
      <c r="AS15" s="7">
        <f t="shared" si="16"/>
        <v>0</v>
      </c>
      <c r="AT15" s="56"/>
      <c r="AU15" s="56"/>
      <c r="AV15" s="7">
        <f t="shared" si="17"/>
        <v>0</v>
      </c>
      <c r="AY15" s="7">
        <f t="shared" si="18"/>
        <v>0</v>
      </c>
      <c r="BA15" s="56"/>
      <c r="BB15" s="7">
        <f t="shared" si="19"/>
        <v>0</v>
      </c>
      <c r="BE15" s="7">
        <f t="shared" si="20"/>
        <v>0</v>
      </c>
      <c r="BH15" s="108">
        <f t="shared" si="21"/>
        <v>0</v>
      </c>
      <c r="BI15" s="56"/>
      <c r="BJ15" s="56"/>
      <c r="BK15" s="7">
        <f t="shared" si="22"/>
        <v>0</v>
      </c>
      <c r="BL15" s="4">
        <v>12</v>
      </c>
      <c r="BM15" s="123">
        <v>50</v>
      </c>
    </row>
    <row r="16" spans="1:65">
      <c r="A16" s="122">
        <v>13</v>
      </c>
      <c r="B16" s="4" t="s">
        <v>26</v>
      </c>
      <c r="C16" s="63">
        <f t="shared" si="0"/>
        <v>0</v>
      </c>
      <c r="D16" s="71">
        <f t="shared" si="1"/>
        <v>0</v>
      </c>
      <c r="E16" s="36">
        <f t="shared" si="2"/>
        <v>0</v>
      </c>
      <c r="F16" s="74">
        <f t="shared" si="3"/>
        <v>0</v>
      </c>
      <c r="G16" s="57"/>
      <c r="H16" s="56"/>
      <c r="I16" s="7">
        <f t="shared" si="4"/>
        <v>0</v>
      </c>
      <c r="J16" s="57"/>
      <c r="K16" s="56"/>
      <c r="L16" s="7">
        <f t="shared" si="5"/>
        <v>0</v>
      </c>
      <c r="M16" s="57"/>
      <c r="N16" s="56"/>
      <c r="O16" s="7">
        <f t="shared" si="6"/>
        <v>0</v>
      </c>
      <c r="P16" s="57"/>
      <c r="Q16" s="56"/>
      <c r="R16" s="7">
        <f t="shared" si="7"/>
        <v>0</v>
      </c>
      <c r="S16" s="57"/>
      <c r="T16" s="56"/>
      <c r="U16" s="7">
        <f t="shared" si="8"/>
        <v>0</v>
      </c>
      <c r="V16" s="56"/>
      <c r="W16" s="56"/>
      <c r="X16" s="7">
        <f t="shared" si="9"/>
        <v>0</v>
      </c>
      <c r="Y16" s="56"/>
      <c r="Z16" s="56"/>
      <c r="AA16" s="7">
        <f t="shared" si="10"/>
        <v>0</v>
      </c>
      <c r="AB16" s="56"/>
      <c r="AC16" s="56"/>
      <c r="AD16" s="7">
        <f t="shared" si="11"/>
        <v>0</v>
      </c>
      <c r="AE16" s="56"/>
      <c r="AF16" s="56"/>
      <c r="AG16" s="7">
        <f t="shared" si="12"/>
        <v>0</v>
      </c>
      <c r="AJ16" s="7">
        <f t="shared" si="13"/>
        <v>0</v>
      </c>
      <c r="AK16" s="56"/>
      <c r="AL16" s="56"/>
      <c r="AM16" s="7">
        <f t="shared" si="14"/>
        <v>0</v>
      </c>
      <c r="AN16" s="110"/>
      <c r="AP16" s="7">
        <f t="shared" si="15"/>
        <v>0</v>
      </c>
      <c r="AS16" s="7">
        <f t="shared" si="16"/>
        <v>0</v>
      </c>
      <c r="AT16" s="56"/>
      <c r="AU16" s="56"/>
      <c r="AV16" s="7">
        <f t="shared" si="17"/>
        <v>0</v>
      </c>
      <c r="AY16" s="7">
        <f t="shared" si="18"/>
        <v>0</v>
      </c>
      <c r="BA16" s="56"/>
      <c r="BB16" s="7">
        <f t="shared" si="19"/>
        <v>0</v>
      </c>
      <c r="BE16" s="7">
        <f t="shared" si="20"/>
        <v>0</v>
      </c>
      <c r="BH16" s="108">
        <f t="shared" si="21"/>
        <v>0</v>
      </c>
      <c r="BI16" s="56"/>
      <c r="BJ16" s="56"/>
      <c r="BK16" s="49">
        <f t="shared" si="22"/>
        <v>0</v>
      </c>
      <c r="BL16" s="38">
        <v>13</v>
      </c>
      <c r="BM16" s="122">
        <v>53</v>
      </c>
    </row>
    <row r="17" spans="1:65">
      <c r="A17" s="123">
        <v>14</v>
      </c>
      <c r="B17" s="4" t="s">
        <v>34</v>
      </c>
      <c r="C17" s="63">
        <f t="shared" si="0"/>
        <v>0</v>
      </c>
      <c r="D17" s="71">
        <f t="shared" si="1"/>
        <v>0</v>
      </c>
      <c r="E17" s="36">
        <f t="shared" si="2"/>
        <v>0</v>
      </c>
      <c r="F17" s="74">
        <f t="shared" si="3"/>
        <v>0</v>
      </c>
      <c r="I17" s="7">
        <f t="shared" si="4"/>
        <v>0</v>
      </c>
      <c r="L17" s="7">
        <f t="shared" si="5"/>
        <v>0</v>
      </c>
      <c r="O17" s="7">
        <f t="shared" si="6"/>
        <v>0</v>
      </c>
      <c r="R17" s="7">
        <f t="shared" si="7"/>
        <v>0</v>
      </c>
      <c r="U17" s="7">
        <f t="shared" si="8"/>
        <v>0</v>
      </c>
      <c r="X17" s="7">
        <f t="shared" si="9"/>
        <v>0</v>
      </c>
      <c r="AA17" s="7">
        <f t="shared" si="10"/>
        <v>0</v>
      </c>
      <c r="AD17" s="7">
        <f t="shared" si="11"/>
        <v>0</v>
      </c>
      <c r="AG17" s="7">
        <f t="shared" si="12"/>
        <v>0</v>
      </c>
      <c r="AH17" s="2"/>
      <c r="AI17" s="2"/>
      <c r="AJ17" s="7">
        <f t="shared" si="13"/>
        <v>0</v>
      </c>
      <c r="AK17" s="56"/>
      <c r="AL17" s="56"/>
      <c r="AM17" s="7">
        <f t="shared" si="14"/>
        <v>0</v>
      </c>
      <c r="AN17" s="29"/>
      <c r="AP17" s="7">
        <f t="shared" si="15"/>
        <v>0</v>
      </c>
      <c r="AS17" s="7">
        <f t="shared" si="16"/>
        <v>0</v>
      </c>
      <c r="AV17" s="7">
        <f t="shared" si="17"/>
        <v>0</v>
      </c>
      <c r="AY17" s="7">
        <f t="shared" si="18"/>
        <v>0</v>
      </c>
      <c r="BA17" s="56"/>
      <c r="BB17" s="7">
        <f t="shared" si="19"/>
        <v>0</v>
      </c>
      <c r="BE17" s="7">
        <f t="shared" si="20"/>
        <v>0</v>
      </c>
      <c r="BH17" s="108">
        <f t="shared" si="21"/>
        <v>0</v>
      </c>
      <c r="BI17" s="56"/>
      <c r="BJ17" s="56"/>
      <c r="BK17" s="7">
        <f t="shared" si="22"/>
        <v>0</v>
      </c>
      <c r="BL17" s="4">
        <v>14</v>
      </c>
      <c r="BM17" s="123">
        <v>4</v>
      </c>
    </row>
    <row r="18" spans="1:65">
      <c r="A18" s="123">
        <v>15</v>
      </c>
      <c r="B18" s="4" t="s">
        <v>6</v>
      </c>
      <c r="C18" s="63">
        <f t="shared" si="0"/>
        <v>730</v>
      </c>
      <c r="D18" s="71">
        <f t="shared" si="1"/>
        <v>0</v>
      </c>
      <c r="E18" s="36">
        <f t="shared" si="2"/>
        <v>0</v>
      </c>
      <c r="F18" s="74">
        <f t="shared" si="3"/>
        <v>1</v>
      </c>
      <c r="G18" s="57">
        <v>4</v>
      </c>
      <c r="H18" s="56">
        <v>2.2999999999999998</v>
      </c>
      <c r="I18" s="7">
        <f t="shared" si="4"/>
        <v>506</v>
      </c>
      <c r="J18" s="57"/>
      <c r="K18" s="56"/>
      <c r="L18" s="7">
        <f t="shared" si="5"/>
        <v>0</v>
      </c>
      <c r="M18" s="57"/>
      <c r="N18" s="56"/>
      <c r="O18" s="7">
        <f t="shared" si="6"/>
        <v>0</v>
      </c>
      <c r="P18" s="57"/>
      <c r="Q18" s="56"/>
      <c r="R18" s="7">
        <f t="shared" si="7"/>
        <v>0</v>
      </c>
      <c r="S18" s="57">
        <v>2</v>
      </c>
      <c r="T18" s="56">
        <v>1</v>
      </c>
      <c r="U18" s="7">
        <f t="shared" si="8"/>
        <v>224</v>
      </c>
      <c r="V18" s="56"/>
      <c r="W18" s="56"/>
      <c r="X18" s="7">
        <f t="shared" si="9"/>
        <v>0</v>
      </c>
      <c r="Y18" s="56"/>
      <c r="Z18" s="56"/>
      <c r="AA18" s="7">
        <f t="shared" si="10"/>
        <v>0</v>
      </c>
      <c r="AB18" s="56"/>
      <c r="AC18" s="56"/>
      <c r="AD18" s="7">
        <f t="shared" si="11"/>
        <v>0</v>
      </c>
      <c r="AE18" s="56"/>
      <c r="AF18" s="56"/>
      <c r="AG18" s="7">
        <f t="shared" si="12"/>
        <v>0</v>
      </c>
      <c r="AJ18" s="7">
        <f t="shared" si="13"/>
        <v>0</v>
      </c>
      <c r="AK18" s="56"/>
      <c r="AL18" s="56"/>
      <c r="AM18" s="7">
        <f t="shared" si="14"/>
        <v>0</v>
      </c>
      <c r="AN18" s="29"/>
      <c r="AP18" s="7">
        <f t="shared" si="15"/>
        <v>0</v>
      </c>
      <c r="AS18" s="7">
        <f t="shared" si="16"/>
        <v>0</v>
      </c>
      <c r="AV18" s="7">
        <f t="shared" si="17"/>
        <v>0</v>
      </c>
      <c r="AY18" s="7">
        <f t="shared" si="18"/>
        <v>0</v>
      </c>
      <c r="BA18" s="56"/>
      <c r="BB18" s="7">
        <f t="shared" si="19"/>
        <v>0</v>
      </c>
      <c r="BE18" s="7">
        <f t="shared" si="20"/>
        <v>0</v>
      </c>
      <c r="BH18" s="108">
        <f t="shared" si="21"/>
        <v>0</v>
      </c>
      <c r="BI18" s="56"/>
      <c r="BJ18" s="56"/>
      <c r="BK18" s="49">
        <f t="shared" si="22"/>
        <v>0</v>
      </c>
      <c r="BL18" s="38">
        <v>15</v>
      </c>
      <c r="BM18" s="122">
        <v>6</v>
      </c>
    </row>
    <row r="19" spans="1:65">
      <c r="A19" s="122">
        <v>16</v>
      </c>
      <c r="B19" s="4" t="s">
        <v>71</v>
      </c>
      <c r="C19" s="63">
        <f t="shared" si="0"/>
        <v>363</v>
      </c>
      <c r="D19" s="71">
        <f t="shared" si="1"/>
        <v>0</v>
      </c>
      <c r="E19" s="36">
        <f t="shared" si="2"/>
        <v>0</v>
      </c>
      <c r="F19" s="74">
        <f t="shared" si="3"/>
        <v>0</v>
      </c>
      <c r="I19" s="7">
        <f t="shared" si="4"/>
        <v>0</v>
      </c>
      <c r="J19" s="2">
        <v>3</v>
      </c>
      <c r="K19" s="1">
        <v>2.2000000000000002</v>
      </c>
      <c r="L19" s="7">
        <f t="shared" si="5"/>
        <v>363</v>
      </c>
      <c r="O19" s="7">
        <f t="shared" si="6"/>
        <v>0</v>
      </c>
      <c r="R19" s="7">
        <f t="shared" si="7"/>
        <v>0</v>
      </c>
      <c r="U19" s="7">
        <f t="shared" si="8"/>
        <v>0</v>
      </c>
      <c r="X19" s="7">
        <f t="shared" si="9"/>
        <v>0</v>
      </c>
      <c r="AA19" s="7">
        <f t="shared" si="10"/>
        <v>0</v>
      </c>
      <c r="AD19" s="7">
        <f t="shared" si="11"/>
        <v>0</v>
      </c>
      <c r="AG19" s="7">
        <f t="shared" si="12"/>
        <v>0</v>
      </c>
      <c r="AJ19" s="7">
        <f t="shared" si="13"/>
        <v>0</v>
      </c>
      <c r="AM19" s="7">
        <f t="shared" si="14"/>
        <v>0</v>
      </c>
      <c r="AN19" s="29"/>
      <c r="AP19" s="7">
        <f t="shared" si="15"/>
        <v>0</v>
      </c>
      <c r="AS19" s="7">
        <f t="shared" si="16"/>
        <v>0</v>
      </c>
      <c r="AV19" s="7">
        <f t="shared" si="17"/>
        <v>0</v>
      </c>
      <c r="AY19" s="7">
        <f t="shared" si="18"/>
        <v>0</v>
      </c>
      <c r="BA19" s="56"/>
      <c r="BB19" s="7">
        <f t="shared" si="19"/>
        <v>0</v>
      </c>
      <c r="BE19" s="7">
        <f t="shared" si="20"/>
        <v>0</v>
      </c>
      <c r="BH19" s="108">
        <f t="shared" si="21"/>
        <v>0</v>
      </c>
      <c r="BI19" s="56"/>
      <c r="BJ19" s="56"/>
      <c r="BK19" s="7">
        <f t="shared" si="22"/>
        <v>0</v>
      </c>
      <c r="BL19" s="4">
        <v>16</v>
      </c>
      <c r="BM19" s="123">
        <v>5</v>
      </c>
    </row>
    <row r="20" spans="1:65">
      <c r="A20" s="122">
        <v>17</v>
      </c>
      <c r="B20" s="4" t="s">
        <v>76</v>
      </c>
      <c r="C20" s="63">
        <f t="shared" si="0"/>
        <v>128.79999999999998</v>
      </c>
      <c r="D20" s="71">
        <f t="shared" si="1"/>
        <v>0</v>
      </c>
      <c r="E20" s="36">
        <f t="shared" si="2"/>
        <v>0</v>
      </c>
      <c r="F20" s="74">
        <f t="shared" si="3"/>
        <v>0</v>
      </c>
      <c r="G20" s="23"/>
      <c r="H20" s="21"/>
      <c r="I20" s="7">
        <f t="shared" si="4"/>
        <v>0</v>
      </c>
      <c r="J20" s="23"/>
      <c r="K20" s="21"/>
      <c r="L20" s="7">
        <f t="shared" si="5"/>
        <v>0</v>
      </c>
      <c r="M20" s="23"/>
      <c r="N20" s="21"/>
      <c r="O20" s="7">
        <f t="shared" si="6"/>
        <v>0</v>
      </c>
      <c r="P20" s="23"/>
      <c r="Q20" s="21"/>
      <c r="R20" s="7">
        <f t="shared" si="7"/>
        <v>0</v>
      </c>
      <c r="S20" s="23"/>
      <c r="T20" s="21"/>
      <c r="U20" s="7">
        <f t="shared" si="8"/>
        <v>0</v>
      </c>
      <c r="V20" s="21"/>
      <c r="W20" s="21"/>
      <c r="X20" s="7">
        <f t="shared" si="9"/>
        <v>0</v>
      </c>
      <c r="Y20" s="21"/>
      <c r="Z20" s="21"/>
      <c r="AA20" s="7">
        <f t="shared" si="10"/>
        <v>0</v>
      </c>
      <c r="AB20" s="21"/>
      <c r="AC20" s="21"/>
      <c r="AD20" s="7">
        <f t="shared" si="11"/>
        <v>0</v>
      </c>
      <c r="AE20" s="21"/>
      <c r="AF20" s="21"/>
      <c r="AG20" s="7">
        <f t="shared" si="12"/>
        <v>0</v>
      </c>
      <c r="AJ20" s="7">
        <f t="shared" si="13"/>
        <v>0</v>
      </c>
      <c r="AK20" s="21"/>
      <c r="AL20" s="21"/>
      <c r="AM20" s="7">
        <f t="shared" si="14"/>
        <v>0</v>
      </c>
      <c r="AN20" s="29"/>
      <c r="AP20" s="7">
        <f t="shared" si="15"/>
        <v>0</v>
      </c>
      <c r="AS20" s="7">
        <f t="shared" si="16"/>
        <v>0</v>
      </c>
      <c r="AT20" s="56">
        <v>1</v>
      </c>
      <c r="AU20" s="56">
        <v>2.2999999999999998</v>
      </c>
      <c r="AV20" s="7">
        <f t="shared" si="17"/>
        <v>128.79999999999998</v>
      </c>
      <c r="AY20" s="7">
        <f t="shared" si="18"/>
        <v>0</v>
      </c>
      <c r="BA20" s="56"/>
      <c r="BB20" s="7">
        <f t="shared" si="19"/>
        <v>0</v>
      </c>
      <c r="BE20" s="7">
        <f t="shared" si="20"/>
        <v>0</v>
      </c>
      <c r="BH20" s="108">
        <f t="shared" si="21"/>
        <v>0</v>
      </c>
      <c r="BI20" s="56"/>
      <c r="BJ20" s="56"/>
      <c r="BK20" s="49">
        <f t="shared" si="22"/>
        <v>0</v>
      </c>
      <c r="BL20" s="38">
        <v>17</v>
      </c>
      <c r="BM20" s="122">
        <v>51</v>
      </c>
    </row>
    <row r="21" spans="1:65">
      <c r="A21" s="122">
        <v>18</v>
      </c>
      <c r="B21" s="4" t="s">
        <v>16</v>
      </c>
      <c r="C21" s="63">
        <f t="shared" si="0"/>
        <v>0</v>
      </c>
      <c r="D21" s="71">
        <f t="shared" si="1"/>
        <v>0</v>
      </c>
      <c r="E21" s="36">
        <f t="shared" si="2"/>
        <v>0</v>
      </c>
      <c r="F21" s="74">
        <f t="shared" si="3"/>
        <v>0</v>
      </c>
      <c r="I21" s="7">
        <f t="shared" si="4"/>
        <v>0</v>
      </c>
      <c r="L21" s="7">
        <f t="shared" si="5"/>
        <v>0</v>
      </c>
      <c r="O21" s="7">
        <f t="shared" si="6"/>
        <v>0</v>
      </c>
      <c r="R21" s="7">
        <f t="shared" si="7"/>
        <v>0</v>
      </c>
      <c r="U21" s="7">
        <f t="shared" si="8"/>
        <v>0</v>
      </c>
      <c r="X21" s="7">
        <f t="shared" si="9"/>
        <v>0</v>
      </c>
      <c r="AA21" s="7">
        <f t="shared" si="10"/>
        <v>0</v>
      </c>
      <c r="AD21" s="7">
        <f t="shared" si="11"/>
        <v>0</v>
      </c>
      <c r="AG21" s="7">
        <f t="shared" si="12"/>
        <v>0</v>
      </c>
      <c r="AJ21" s="7">
        <f t="shared" si="13"/>
        <v>0</v>
      </c>
      <c r="AM21" s="7">
        <f t="shared" si="14"/>
        <v>0</v>
      </c>
      <c r="AN21" s="29"/>
      <c r="AP21" s="7">
        <f t="shared" si="15"/>
        <v>0</v>
      </c>
      <c r="AS21" s="7">
        <f t="shared" si="16"/>
        <v>0</v>
      </c>
      <c r="AV21" s="7">
        <f t="shared" si="17"/>
        <v>0</v>
      </c>
      <c r="AY21" s="7">
        <f t="shared" si="18"/>
        <v>0</v>
      </c>
      <c r="BA21" s="56"/>
      <c r="BB21" s="7">
        <f t="shared" si="19"/>
        <v>0</v>
      </c>
      <c r="BE21" s="7">
        <f t="shared" si="20"/>
        <v>0</v>
      </c>
      <c r="BH21" s="108">
        <f t="shared" si="21"/>
        <v>0</v>
      </c>
      <c r="BI21" s="56"/>
      <c r="BJ21" s="56"/>
      <c r="BK21" s="7">
        <f t="shared" si="22"/>
        <v>0</v>
      </c>
      <c r="BL21" s="4">
        <v>18</v>
      </c>
      <c r="BM21" s="123">
        <v>15</v>
      </c>
    </row>
    <row r="22" spans="1:65">
      <c r="A22" s="123">
        <v>19</v>
      </c>
      <c r="B22" s="4" t="s">
        <v>11</v>
      </c>
      <c r="C22" s="63">
        <f t="shared" si="0"/>
        <v>1150</v>
      </c>
      <c r="D22" s="71">
        <f t="shared" si="1"/>
        <v>0</v>
      </c>
      <c r="E22" s="36">
        <f t="shared" si="2"/>
        <v>0</v>
      </c>
      <c r="F22" s="74">
        <f t="shared" si="3"/>
        <v>1</v>
      </c>
      <c r="G22" s="57"/>
      <c r="H22" s="56"/>
      <c r="I22" s="7">
        <f t="shared" si="4"/>
        <v>0</v>
      </c>
      <c r="J22" s="57"/>
      <c r="K22" s="56"/>
      <c r="L22" s="7">
        <f t="shared" si="5"/>
        <v>0</v>
      </c>
      <c r="M22" s="57">
        <v>2</v>
      </c>
      <c r="N22" s="56">
        <v>2.5</v>
      </c>
      <c r="O22" s="7">
        <f t="shared" si="6"/>
        <v>400</v>
      </c>
      <c r="P22" s="57">
        <v>4</v>
      </c>
      <c r="Q22" s="56">
        <v>2.5</v>
      </c>
      <c r="R22" s="7">
        <f t="shared" si="7"/>
        <v>750</v>
      </c>
      <c r="S22" s="57"/>
      <c r="T22" s="56"/>
      <c r="U22" s="7">
        <f t="shared" si="8"/>
        <v>0</v>
      </c>
      <c r="V22" s="56"/>
      <c r="W22" s="56"/>
      <c r="X22" s="7">
        <f t="shared" si="9"/>
        <v>0</v>
      </c>
      <c r="Y22" s="56"/>
      <c r="Z22" s="56"/>
      <c r="AA22" s="7">
        <f t="shared" si="10"/>
        <v>0</v>
      </c>
      <c r="AB22" s="56"/>
      <c r="AC22" s="56"/>
      <c r="AD22" s="7">
        <f t="shared" si="11"/>
        <v>0</v>
      </c>
      <c r="AE22" s="56"/>
      <c r="AF22" s="56"/>
      <c r="AG22" s="7">
        <f t="shared" si="12"/>
        <v>0</v>
      </c>
      <c r="AJ22" s="7">
        <f t="shared" si="13"/>
        <v>0</v>
      </c>
      <c r="AK22" s="56"/>
      <c r="AL22" s="56"/>
      <c r="AM22" s="7">
        <f t="shared" si="14"/>
        <v>0</v>
      </c>
      <c r="AN22" s="110"/>
      <c r="AP22" s="7">
        <f t="shared" si="15"/>
        <v>0</v>
      </c>
      <c r="AS22" s="7">
        <f t="shared" si="16"/>
        <v>0</v>
      </c>
      <c r="AT22" s="56"/>
      <c r="AU22" s="56"/>
      <c r="AV22" s="7">
        <f t="shared" si="17"/>
        <v>0</v>
      </c>
      <c r="AY22" s="7">
        <f t="shared" si="18"/>
        <v>0</v>
      </c>
      <c r="BA22" s="56"/>
      <c r="BB22" s="7">
        <f t="shared" si="19"/>
        <v>0</v>
      </c>
      <c r="BE22" s="7">
        <f t="shared" si="20"/>
        <v>0</v>
      </c>
      <c r="BH22" s="108">
        <f t="shared" si="21"/>
        <v>0</v>
      </c>
      <c r="BI22" s="56"/>
      <c r="BJ22" s="56"/>
      <c r="BK22" s="49">
        <f t="shared" si="22"/>
        <v>0</v>
      </c>
      <c r="BL22" s="38">
        <v>19</v>
      </c>
      <c r="BM22" s="122">
        <v>3</v>
      </c>
    </row>
    <row r="23" spans="1:65">
      <c r="A23" s="122">
        <v>20</v>
      </c>
      <c r="B23" s="4" t="s">
        <v>21</v>
      </c>
      <c r="C23" s="63">
        <f t="shared" si="0"/>
        <v>306</v>
      </c>
      <c r="D23" s="71">
        <f t="shared" si="1"/>
        <v>0</v>
      </c>
      <c r="E23" s="36">
        <f t="shared" si="2"/>
        <v>1</v>
      </c>
      <c r="F23" s="74">
        <f t="shared" si="3"/>
        <v>0</v>
      </c>
      <c r="I23" s="7">
        <f t="shared" si="4"/>
        <v>0</v>
      </c>
      <c r="L23" s="7">
        <f t="shared" si="5"/>
        <v>0</v>
      </c>
      <c r="O23" s="7">
        <f t="shared" si="6"/>
        <v>0</v>
      </c>
      <c r="R23" s="7">
        <f t="shared" si="7"/>
        <v>0</v>
      </c>
      <c r="U23" s="7">
        <f t="shared" si="8"/>
        <v>0</v>
      </c>
      <c r="V23" s="1">
        <v>6</v>
      </c>
      <c r="W23" s="1">
        <v>1.5</v>
      </c>
      <c r="X23" s="7">
        <f t="shared" si="9"/>
        <v>306</v>
      </c>
      <c r="AA23" s="7">
        <f t="shared" si="10"/>
        <v>0</v>
      </c>
      <c r="AD23" s="7">
        <f t="shared" si="11"/>
        <v>0</v>
      </c>
      <c r="AG23" s="7">
        <f t="shared" si="12"/>
        <v>0</v>
      </c>
      <c r="AJ23" s="7">
        <f t="shared" si="13"/>
        <v>0</v>
      </c>
      <c r="AM23" s="7">
        <f t="shared" si="14"/>
        <v>0</v>
      </c>
      <c r="AN23" s="29"/>
      <c r="AP23" s="7">
        <f t="shared" si="15"/>
        <v>0</v>
      </c>
      <c r="AS23" s="7">
        <f t="shared" si="16"/>
        <v>0</v>
      </c>
      <c r="AV23" s="7">
        <f t="shared" si="17"/>
        <v>0</v>
      </c>
      <c r="AY23" s="7">
        <f t="shared" si="18"/>
        <v>0</v>
      </c>
      <c r="BA23" s="56"/>
      <c r="BB23" s="7">
        <f t="shared" si="19"/>
        <v>0</v>
      </c>
      <c r="BE23" s="7">
        <f t="shared" si="20"/>
        <v>0</v>
      </c>
      <c r="BH23" s="108">
        <f t="shared" si="21"/>
        <v>0</v>
      </c>
      <c r="BI23" s="56"/>
      <c r="BJ23" s="56"/>
      <c r="BK23" s="7">
        <f t="shared" si="22"/>
        <v>0</v>
      </c>
      <c r="BL23" s="4">
        <v>20</v>
      </c>
      <c r="BM23" s="123">
        <v>21</v>
      </c>
    </row>
    <row r="24" spans="1:65">
      <c r="A24" s="123">
        <v>21</v>
      </c>
      <c r="B24" s="4" t="s">
        <v>12</v>
      </c>
      <c r="C24" s="63">
        <f t="shared" si="0"/>
        <v>720</v>
      </c>
      <c r="D24" s="71">
        <f t="shared" si="1"/>
        <v>0</v>
      </c>
      <c r="E24" s="36">
        <f t="shared" si="2"/>
        <v>1</v>
      </c>
      <c r="F24" s="74">
        <f t="shared" si="3"/>
        <v>0</v>
      </c>
      <c r="I24" s="7">
        <f t="shared" si="4"/>
        <v>0</v>
      </c>
      <c r="L24" s="7">
        <f t="shared" si="5"/>
        <v>0</v>
      </c>
      <c r="M24" s="2">
        <v>6</v>
      </c>
      <c r="N24" s="1">
        <v>1.5</v>
      </c>
      <c r="O24" s="7">
        <f t="shared" si="6"/>
        <v>720</v>
      </c>
      <c r="R24" s="7">
        <f t="shared" si="7"/>
        <v>0</v>
      </c>
      <c r="U24" s="7">
        <f t="shared" si="8"/>
        <v>0</v>
      </c>
      <c r="X24" s="7">
        <f t="shared" si="9"/>
        <v>0</v>
      </c>
      <c r="AA24" s="7">
        <f t="shared" si="10"/>
        <v>0</v>
      </c>
      <c r="AD24" s="7">
        <f t="shared" si="11"/>
        <v>0</v>
      </c>
      <c r="AG24" s="7">
        <f t="shared" si="12"/>
        <v>0</v>
      </c>
      <c r="AJ24" s="7">
        <f t="shared" si="13"/>
        <v>0</v>
      </c>
      <c r="AM24" s="7">
        <f t="shared" si="14"/>
        <v>0</v>
      </c>
      <c r="AN24" s="110"/>
      <c r="AP24" s="7">
        <f t="shared" si="15"/>
        <v>0</v>
      </c>
      <c r="AS24" s="7">
        <f t="shared" si="16"/>
        <v>0</v>
      </c>
      <c r="AV24" s="7">
        <f t="shared" si="17"/>
        <v>0</v>
      </c>
      <c r="AY24" s="7">
        <f t="shared" si="18"/>
        <v>0</v>
      </c>
      <c r="BA24" s="56"/>
      <c r="BB24" s="7">
        <f t="shared" si="19"/>
        <v>0</v>
      </c>
      <c r="BE24" s="7">
        <f t="shared" si="20"/>
        <v>0</v>
      </c>
      <c r="BH24" s="108">
        <f t="shared" si="21"/>
        <v>0</v>
      </c>
      <c r="BI24" s="56"/>
      <c r="BJ24" s="56"/>
      <c r="BK24" s="49">
        <f t="shared" si="22"/>
        <v>0</v>
      </c>
      <c r="BL24" s="38">
        <v>21</v>
      </c>
      <c r="BM24" s="122">
        <v>33</v>
      </c>
    </row>
    <row r="25" spans="1:65">
      <c r="A25" s="123">
        <v>22</v>
      </c>
      <c r="B25" s="4" t="s">
        <v>19</v>
      </c>
      <c r="C25" s="63">
        <f t="shared" si="0"/>
        <v>0</v>
      </c>
      <c r="D25" s="71">
        <f t="shared" si="1"/>
        <v>0</v>
      </c>
      <c r="E25" s="36">
        <f t="shared" si="2"/>
        <v>0</v>
      </c>
      <c r="F25" s="74">
        <f t="shared" si="3"/>
        <v>0</v>
      </c>
      <c r="I25" s="7">
        <f t="shared" si="4"/>
        <v>0</v>
      </c>
      <c r="L25" s="7">
        <f t="shared" si="5"/>
        <v>0</v>
      </c>
      <c r="O25" s="7">
        <f t="shared" si="6"/>
        <v>0</v>
      </c>
      <c r="R25" s="7">
        <f t="shared" si="7"/>
        <v>0</v>
      </c>
      <c r="U25" s="7">
        <f t="shared" si="8"/>
        <v>0</v>
      </c>
      <c r="V25" s="13"/>
      <c r="X25" s="7">
        <f t="shared" si="9"/>
        <v>0</v>
      </c>
      <c r="AA25" s="7">
        <f t="shared" si="10"/>
        <v>0</v>
      </c>
      <c r="AB25" s="13"/>
      <c r="AD25" s="7">
        <f t="shared" si="11"/>
        <v>0</v>
      </c>
      <c r="AG25" s="7">
        <f t="shared" si="12"/>
        <v>0</v>
      </c>
      <c r="AJ25" s="7">
        <f t="shared" si="13"/>
        <v>0</v>
      </c>
      <c r="AM25" s="7">
        <f t="shared" si="14"/>
        <v>0</v>
      </c>
      <c r="AN25" s="29"/>
      <c r="AP25" s="7">
        <f t="shared" si="15"/>
        <v>0</v>
      </c>
      <c r="AS25" s="7">
        <f t="shared" si="16"/>
        <v>0</v>
      </c>
      <c r="AV25" s="7">
        <f t="shared" si="17"/>
        <v>0</v>
      </c>
      <c r="AY25" s="7">
        <f t="shared" si="18"/>
        <v>0</v>
      </c>
      <c r="BA25" s="56"/>
      <c r="BB25" s="7">
        <f t="shared" si="19"/>
        <v>0</v>
      </c>
      <c r="BE25" s="7">
        <f t="shared" si="20"/>
        <v>0</v>
      </c>
      <c r="BH25" s="108">
        <f t="shared" si="21"/>
        <v>0</v>
      </c>
      <c r="BI25" s="56"/>
      <c r="BJ25" s="56"/>
      <c r="BK25" s="7">
        <f t="shared" si="22"/>
        <v>0</v>
      </c>
      <c r="BL25" s="4">
        <v>22</v>
      </c>
      <c r="BM25" s="123">
        <v>32</v>
      </c>
    </row>
    <row r="26" spans="1:65">
      <c r="A26" s="122">
        <v>23</v>
      </c>
      <c r="B26" s="4" t="s">
        <v>32</v>
      </c>
      <c r="C26" s="63">
        <f t="shared" si="0"/>
        <v>540</v>
      </c>
      <c r="D26" s="71">
        <f t="shared" si="1"/>
        <v>0</v>
      </c>
      <c r="E26" s="36">
        <f t="shared" si="2"/>
        <v>0</v>
      </c>
      <c r="F26" s="74">
        <f t="shared" si="3"/>
        <v>1</v>
      </c>
      <c r="G26" s="57"/>
      <c r="H26" s="56"/>
      <c r="I26" s="7">
        <f t="shared" si="4"/>
        <v>0</v>
      </c>
      <c r="J26" s="57"/>
      <c r="K26" s="56"/>
      <c r="L26" s="7">
        <f t="shared" si="5"/>
        <v>0</v>
      </c>
      <c r="M26" s="57"/>
      <c r="N26" s="56"/>
      <c r="O26" s="7">
        <f t="shared" si="6"/>
        <v>0</v>
      </c>
      <c r="P26" s="57"/>
      <c r="Q26" s="56"/>
      <c r="R26" s="7">
        <f t="shared" si="7"/>
        <v>0</v>
      </c>
      <c r="S26" s="57"/>
      <c r="T26" s="56"/>
      <c r="U26" s="7">
        <f t="shared" si="8"/>
        <v>0</v>
      </c>
      <c r="V26" s="56"/>
      <c r="W26" s="56"/>
      <c r="X26" s="7">
        <f t="shared" si="9"/>
        <v>0</v>
      </c>
      <c r="Y26" s="56"/>
      <c r="Z26" s="56"/>
      <c r="AA26" s="7">
        <f t="shared" si="10"/>
        <v>0</v>
      </c>
      <c r="AB26" s="56"/>
      <c r="AC26" s="56"/>
      <c r="AD26" s="7">
        <f t="shared" si="11"/>
        <v>0</v>
      </c>
      <c r="AE26" s="56">
        <v>4</v>
      </c>
      <c r="AF26" s="56">
        <v>1.8</v>
      </c>
      <c r="AG26" s="7">
        <f t="shared" si="12"/>
        <v>540</v>
      </c>
      <c r="AH26" s="57"/>
      <c r="AI26" s="57"/>
      <c r="AJ26" s="7">
        <f t="shared" si="13"/>
        <v>0</v>
      </c>
      <c r="AK26" s="56"/>
      <c r="AL26" s="56"/>
      <c r="AM26" s="7">
        <f t="shared" si="14"/>
        <v>0</v>
      </c>
      <c r="AN26" s="29"/>
      <c r="AP26" s="7">
        <f t="shared" si="15"/>
        <v>0</v>
      </c>
      <c r="AS26" s="7">
        <f t="shared" si="16"/>
        <v>0</v>
      </c>
      <c r="AT26" s="56"/>
      <c r="AU26" s="56"/>
      <c r="AV26" s="7">
        <f t="shared" si="17"/>
        <v>0</v>
      </c>
      <c r="AY26" s="7">
        <f t="shared" si="18"/>
        <v>0</v>
      </c>
      <c r="BA26" s="56"/>
      <c r="BB26" s="7">
        <f t="shared" si="19"/>
        <v>0</v>
      </c>
      <c r="BE26" s="7">
        <f t="shared" si="20"/>
        <v>0</v>
      </c>
      <c r="BH26" s="108">
        <f t="shared" si="21"/>
        <v>0</v>
      </c>
      <c r="BI26" s="56"/>
      <c r="BJ26" s="56"/>
      <c r="BK26" s="49">
        <f t="shared" si="22"/>
        <v>0</v>
      </c>
      <c r="BL26" s="38">
        <v>23</v>
      </c>
      <c r="BM26" s="122">
        <v>46</v>
      </c>
    </row>
    <row r="27" spans="1:65">
      <c r="A27" s="122">
        <v>24</v>
      </c>
      <c r="B27" s="4" t="s">
        <v>22</v>
      </c>
      <c r="C27" s="63">
        <f t="shared" si="0"/>
        <v>420</v>
      </c>
      <c r="D27" s="71">
        <f t="shared" si="1"/>
        <v>0</v>
      </c>
      <c r="E27" s="36">
        <f t="shared" si="2"/>
        <v>0</v>
      </c>
      <c r="F27" s="74">
        <f t="shared" si="3"/>
        <v>0</v>
      </c>
      <c r="G27" s="57"/>
      <c r="H27" s="56"/>
      <c r="I27" s="7">
        <f t="shared" si="4"/>
        <v>0</v>
      </c>
      <c r="J27" s="57"/>
      <c r="K27" s="56"/>
      <c r="L27" s="7">
        <f t="shared" si="5"/>
        <v>0</v>
      </c>
      <c r="M27" s="57"/>
      <c r="N27" s="56"/>
      <c r="O27" s="7">
        <f t="shared" si="6"/>
        <v>0</v>
      </c>
      <c r="P27" s="57"/>
      <c r="Q27" s="56"/>
      <c r="R27" s="7">
        <f t="shared" si="7"/>
        <v>0</v>
      </c>
      <c r="S27" s="57"/>
      <c r="T27" s="56"/>
      <c r="U27" s="7">
        <f t="shared" si="8"/>
        <v>0</v>
      </c>
      <c r="V27" s="56"/>
      <c r="W27" s="56"/>
      <c r="X27" s="7">
        <f t="shared" si="9"/>
        <v>0</v>
      </c>
      <c r="Y27" s="56"/>
      <c r="Z27" s="56"/>
      <c r="AA27" s="7">
        <f t="shared" si="10"/>
        <v>0</v>
      </c>
      <c r="AB27" s="56"/>
      <c r="AC27" s="56"/>
      <c r="AD27" s="7">
        <f t="shared" si="11"/>
        <v>0</v>
      </c>
      <c r="AE27" s="23">
        <v>2</v>
      </c>
      <c r="AF27" s="23">
        <v>1</v>
      </c>
      <c r="AG27" s="7">
        <f t="shared" si="12"/>
        <v>150</v>
      </c>
      <c r="AJ27" s="7">
        <f t="shared" si="13"/>
        <v>0</v>
      </c>
      <c r="AK27" s="56">
        <v>2</v>
      </c>
      <c r="AL27" s="56">
        <v>1.8</v>
      </c>
      <c r="AM27" s="7">
        <f t="shared" si="14"/>
        <v>270</v>
      </c>
      <c r="AN27" s="29"/>
      <c r="AP27" s="7">
        <f t="shared" si="15"/>
        <v>0</v>
      </c>
      <c r="AS27" s="7">
        <f t="shared" si="16"/>
        <v>0</v>
      </c>
      <c r="AT27" s="56"/>
      <c r="AU27" s="56"/>
      <c r="AV27" s="7">
        <f t="shared" si="17"/>
        <v>0</v>
      </c>
      <c r="AY27" s="7">
        <f t="shared" si="18"/>
        <v>0</v>
      </c>
      <c r="BA27" s="56"/>
      <c r="BB27" s="7">
        <f t="shared" si="19"/>
        <v>0</v>
      </c>
      <c r="BE27" s="7">
        <f t="shared" si="20"/>
        <v>0</v>
      </c>
      <c r="BH27" s="108">
        <f t="shared" si="21"/>
        <v>0</v>
      </c>
      <c r="BI27" s="56"/>
      <c r="BJ27" s="56"/>
      <c r="BK27" s="7">
        <f t="shared" si="22"/>
        <v>0</v>
      </c>
      <c r="BL27" s="4">
        <v>24</v>
      </c>
      <c r="BM27" s="123">
        <v>41</v>
      </c>
    </row>
    <row r="28" spans="1:65">
      <c r="A28" s="122">
        <v>25</v>
      </c>
      <c r="B28" s="4" t="s">
        <v>17</v>
      </c>
      <c r="C28" s="63">
        <f t="shared" si="0"/>
        <v>0</v>
      </c>
      <c r="D28" s="71">
        <f t="shared" si="1"/>
        <v>0</v>
      </c>
      <c r="E28" s="36">
        <f t="shared" si="2"/>
        <v>0</v>
      </c>
      <c r="F28" s="74">
        <f t="shared" si="3"/>
        <v>0</v>
      </c>
      <c r="I28" s="7">
        <f t="shared" si="4"/>
        <v>0</v>
      </c>
      <c r="L28" s="7">
        <f t="shared" si="5"/>
        <v>0</v>
      </c>
      <c r="O28" s="7">
        <f t="shared" si="6"/>
        <v>0</v>
      </c>
      <c r="R28" s="7">
        <f t="shared" si="7"/>
        <v>0</v>
      </c>
      <c r="U28" s="7">
        <f t="shared" si="8"/>
        <v>0</v>
      </c>
      <c r="X28" s="7">
        <f t="shared" si="9"/>
        <v>0</v>
      </c>
      <c r="AA28" s="7">
        <f t="shared" si="10"/>
        <v>0</v>
      </c>
      <c r="AD28" s="7">
        <f t="shared" si="11"/>
        <v>0</v>
      </c>
      <c r="AG28" s="7">
        <f t="shared" si="12"/>
        <v>0</v>
      </c>
      <c r="AJ28" s="7">
        <f t="shared" si="13"/>
        <v>0</v>
      </c>
      <c r="AM28" s="7">
        <f t="shared" si="14"/>
        <v>0</v>
      </c>
      <c r="AN28" s="29"/>
      <c r="AP28" s="7">
        <f t="shared" si="15"/>
        <v>0</v>
      </c>
      <c r="AS28" s="7">
        <f t="shared" si="16"/>
        <v>0</v>
      </c>
      <c r="AV28" s="7">
        <f t="shared" si="17"/>
        <v>0</v>
      </c>
      <c r="AY28" s="7">
        <f t="shared" si="18"/>
        <v>0</v>
      </c>
      <c r="BA28" s="56"/>
      <c r="BB28" s="7">
        <f t="shared" si="19"/>
        <v>0</v>
      </c>
      <c r="BE28" s="7">
        <f t="shared" si="20"/>
        <v>0</v>
      </c>
      <c r="BH28" s="108">
        <f t="shared" si="21"/>
        <v>0</v>
      </c>
      <c r="BI28" s="56"/>
      <c r="BJ28" s="56"/>
      <c r="BK28" s="49">
        <f t="shared" si="22"/>
        <v>0</v>
      </c>
      <c r="BL28" s="38">
        <v>25</v>
      </c>
      <c r="BM28" s="122">
        <v>23</v>
      </c>
    </row>
    <row r="29" spans="1:65">
      <c r="A29" s="123">
        <v>26</v>
      </c>
      <c r="B29" s="4" t="s">
        <v>80</v>
      </c>
      <c r="C29" s="63">
        <f t="shared" si="0"/>
        <v>1245.5999999999999</v>
      </c>
      <c r="D29" s="71">
        <f t="shared" si="1"/>
        <v>1</v>
      </c>
      <c r="E29" s="36">
        <f t="shared" si="2"/>
        <v>0</v>
      </c>
      <c r="F29" s="74">
        <f t="shared" si="3"/>
        <v>1</v>
      </c>
      <c r="G29" s="23"/>
      <c r="H29" s="21"/>
      <c r="I29" s="7">
        <f t="shared" si="4"/>
        <v>0</v>
      </c>
      <c r="J29" s="23"/>
      <c r="K29" s="21"/>
      <c r="L29" s="7">
        <f t="shared" si="5"/>
        <v>0</v>
      </c>
      <c r="M29" s="23"/>
      <c r="N29" s="21"/>
      <c r="O29" s="7">
        <f t="shared" si="6"/>
        <v>0</v>
      </c>
      <c r="P29" s="23"/>
      <c r="Q29" s="21"/>
      <c r="R29" s="7">
        <f t="shared" si="7"/>
        <v>0</v>
      </c>
      <c r="S29" s="23"/>
      <c r="T29" s="21"/>
      <c r="U29" s="7">
        <f t="shared" si="8"/>
        <v>0</v>
      </c>
      <c r="V29" s="21"/>
      <c r="W29" s="21"/>
      <c r="X29" s="7">
        <f t="shared" si="9"/>
        <v>0</v>
      </c>
      <c r="Y29" s="21"/>
      <c r="Z29" s="21"/>
      <c r="AA29" s="7">
        <f t="shared" si="10"/>
        <v>0</v>
      </c>
      <c r="AB29" s="21"/>
      <c r="AC29" s="21"/>
      <c r="AD29" s="7">
        <f t="shared" si="11"/>
        <v>0</v>
      </c>
      <c r="AE29" s="21"/>
      <c r="AF29" s="21"/>
      <c r="AG29" s="7">
        <f t="shared" si="12"/>
        <v>0</v>
      </c>
      <c r="AJ29" s="7">
        <f t="shared" si="13"/>
        <v>0</v>
      </c>
      <c r="AK29" s="21"/>
      <c r="AL29" s="21"/>
      <c r="AM29" s="7">
        <f t="shared" si="14"/>
        <v>0</v>
      </c>
      <c r="AN29" s="110"/>
      <c r="AP29" s="7">
        <f t="shared" si="15"/>
        <v>0</v>
      </c>
      <c r="AQ29" s="23">
        <v>9</v>
      </c>
      <c r="AR29" s="21">
        <v>1.8</v>
      </c>
      <c r="AS29" s="7">
        <f t="shared" si="16"/>
        <v>842.4</v>
      </c>
      <c r="AT29" s="56">
        <v>4</v>
      </c>
      <c r="AU29" s="56">
        <v>1.8</v>
      </c>
      <c r="AV29" s="7">
        <f t="shared" si="17"/>
        <v>403.2</v>
      </c>
      <c r="AY29" s="7">
        <f t="shared" si="18"/>
        <v>0</v>
      </c>
      <c r="BA29" s="56"/>
      <c r="BB29" s="7">
        <f t="shared" si="19"/>
        <v>0</v>
      </c>
      <c r="BE29" s="7">
        <f t="shared" si="20"/>
        <v>0</v>
      </c>
      <c r="BH29" s="108">
        <f t="shared" si="21"/>
        <v>0</v>
      </c>
      <c r="BI29" s="56"/>
      <c r="BJ29" s="56"/>
      <c r="BK29" s="7">
        <f t="shared" si="22"/>
        <v>0</v>
      </c>
      <c r="BL29" s="4">
        <v>26</v>
      </c>
      <c r="BM29" s="4">
        <v>64</v>
      </c>
    </row>
    <row r="30" spans="1:65">
      <c r="A30" s="122">
        <v>27</v>
      </c>
      <c r="B30" s="4" t="s">
        <v>27</v>
      </c>
      <c r="C30" s="63">
        <f t="shared" si="0"/>
        <v>268.8</v>
      </c>
      <c r="D30" s="71">
        <f t="shared" si="1"/>
        <v>0</v>
      </c>
      <c r="E30" s="36">
        <f t="shared" si="2"/>
        <v>0</v>
      </c>
      <c r="F30" s="74">
        <f t="shared" si="3"/>
        <v>0</v>
      </c>
      <c r="G30" s="57"/>
      <c r="H30" s="56"/>
      <c r="I30" s="7">
        <f t="shared" si="4"/>
        <v>0</v>
      </c>
      <c r="J30" s="57"/>
      <c r="K30" s="56"/>
      <c r="L30" s="7">
        <f t="shared" si="5"/>
        <v>0</v>
      </c>
      <c r="M30" s="57"/>
      <c r="N30" s="56"/>
      <c r="O30" s="7">
        <f t="shared" si="6"/>
        <v>0</v>
      </c>
      <c r="P30" s="57"/>
      <c r="Q30" s="56"/>
      <c r="R30" s="7">
        <f t="shared" si="7"/>
        <v>0</v>
      </c>
      <c r="S30" s="57"/>
      <c r="T30" s="56"/>
      <c r="U30" s="7">
        <f t="shared" si="8"/>
        <v>0</v>
      </c>
      <c r="V30" s="56"/>
      <c r="W30" s="56"/>
      <c r="X30" s="7">
        <f t="shared" si="9"/>
        <v>0</v>
      </c>
      <c r="Y30" s="56">
        <v>2</v>
      </c>
      <c r="Z30" s="56">
        <v>1.2</v>
      </c>
      <c r="AA30" s="7">
        <f t="shared" si="10"/>
        <v>268.8</v>
      </c>
      <c r="AB30" s="56"/>
      <c r="AC30" s="56"/>
      <c r="AD30" s="7">
        <f t="shared" si="11"/>
        <v>0</v>
      </c>
      <c r="AE30" s="56"/>
      <c r="AF30" s="56"/>
      <c r="AG30" s="7">
        <f t="shared" si="12"/>
        <v>0</v>
      </c>
      <c r="AJ30" s="7">
        <f t="shared" si="13"/>
        <v>0</v>
      </c>
      <c r="AK30" s="56"/>
      <c r="AL30" s="56"/>
      <c r="AM30" s="7">
        <f t="shared" si="14"/>
        <v>0</v>
      </c>
      <c r="AN30" s="110"/>
      <c r="AP30" s="7">
        <f t="shared" si="15"/>
        <v>0</v>
      </c>
      <c r="AS30" s="7">
        <f t="shared" si="16"/>
        <v>0</v>
      </c>
      <c r="AT30" s="56"/>
      <c r="AU30" s="56"/>
      <c r="AV30" s="7">
        <f t="shared" si="17"/>
        <v>0</v>
      </c>
      <c r="AY30" s="7">
        <f t="shared" si="18"/>
        <v>0</v>
      </c>
      <c r="BA30" s="56"/>
      <c r="BB30" s="7">
        <f t="shared" si="19"/>
        <v>0</v>
      </c>
      <c r="BE30" s="7">
        <f t="shared" si="20"/>
        <v>0</v>
      </c>
      <c r="BH30" s="108">
        <f t="shared" si="21"/>
        <v>0</v>
      </c>
      <c r="BI30" s="56"/>
      <c r="BJ30" s="56"/>
      <c r="BK30" s="49">
        <f t="shared" si="22"/>
        <v>0</v>
      </c>
      <c r="BL30" s="38">
        <v>27</v>
      </c>
      <c r="BM30" s="122">
        <v>56</v>
      </c>
    </row>
    <row r="31" spans="1:65">
      <c r="A31" s="123">
        <v>28</v>
      </c>
      <c r="B31" s="4" t="s">
        <v>150</v>
      </c>
      <c r="C31" s="63">
        <f t="shared" si="0"/>
        <v>1374</v>
      </c>
      <c r="D31" s="71">
        <f t="shared" si="1"/>
        <v>0</v>
      </c>
      <c r="E31" s="36">
        <f t="shared" si="2"/>
        <v>3</v>
      </c>
      <c r="F31" s="74">
        <f t="shared" si="3"/>
        <v>2</v>
      </c>
      <c r="G31" s="57"/>
      <c r="H31" s="56"/>
      <c r="I31" s="7">
        <f t="shared" si="4"/>
        <v>0</v>
      </c>
      <c r="J31" s="57"/>
      <c r="K31" s="56"/>
      <c r="L31" s="7">
        <f t="shared" si="5"/>
        <v>0</v>
      </c>
      <c r="M31" s="57">
        <v>4</v>
      </c>
      <c r="N31" s="56">
        <v>1</v>
      </c>
      <c r="O31" s="7">
        <f t="shared" si="6"/>
        <v>320</v>
      </c>
      <c r="P31" s="57">
        <v>2</v>
      </c>
      <c r="Q31" s="56">
        <v>1</v>
      </c>
      <c r="R31" s="7">
        <f t="shared" si="7"/>
        <v>150</v>
      </c>
      <c r="S31" s="57">
        <v>4</v>
      </c>
      <c r="T31" s="56">
        <v>1</v>
      </c>
      <c r="U31" s="7">
        <f t="shared" si="8"/>
        <v>448</v>
      </c>
      <c r="V31" s="56"/>
      <c r="W31" s="56"/>
      <c r="X31" s="7">
        <f t="shared" si="9"/>
        <v>0</v>
      </c>
      <c r="Y31" s="56">
        <v>6</v>
      </c>
      <c r="Z31" s="56">
        <v>1</v>
      </c>
      <c r="AA31" s="7">
        <f t="shared" si="10"/>
        <v>672</v>
      </c>
      <c r="AB31" s="56"/>
      <c r="AC31" s="56"/>
      <c r="AD31" s="7">
        <f t="shared" si="11"/>
        <v>0</v>
      </c>
      <c r="AE31" s="56"/>
      <c r="AF31" s="56"/>
      <c r="AG31" s="7">
        <f t="shared" si="12"/>
        <v>0</v>
      </c>
      <c r="AJ31" s="7">
        <f t="shared" si="13"/>
        <v>0</v>
      </c>
      <c r="AK31" s="56"/>
      <c r="AL31" s="56"/>
      <c r="AM31" s="7">
        <f t="shared" si="14"/>
        <v>0</v>
      </c>
      <c r="AN31" s="29"/>
      <c r="AP31" s="7">
        <f t="shared" si="15"/>
        <v>0</v>
      </c>
      <c r="AS31" s="7">
        <f t="shared" si="16"/>
        <v>0</v>
      </c>
      <c r="AT31" s="56"/>
      <c r="AU31" s="56"/>
      <c r="AV31" s="7">
        <f t="shared" si="17"/>
        <v>0</v>
      </c>
      <c r="AY31" s="7">
        <f t="shared" si="18"/>
        <v>0</v>
      </c>
      <c r="BA31" s="56"/>
      <c r="BB31" s="7">
        <f t="shared" si="19"/>
        <v>0</v>
      </c>
      <c r="BC31" s="56">
        <v>6</v>
      </c>
      <c r="BD31" s="56">
        <v>1.8</v>
      </c>
      <c r="BE31" s="7">
        <f t="shared" si="20"/>
        <v>702</v>
      </c>
      <c r="BF31" s="56">
        <v>6</v>
      </c>
      <c r="BG31" s="56">
        <v>1.5</v>
      </c>
      <c r="BH31" s="108">
        <f t="shared" si="21"/>
        <v>630</v>
      </c>
      <c r="BI31" s="56"/>
      <c r="BJ31" s="56"/>
      <c r="BK31" s="7">
        <f t="shared" si="22"/>
        <v>0</v>
      </c>
      <c r="BL31" s="4">
        <v>28</v>
      </c>
      <c r="BM31" s="123">
        <v>44</v>
      </c>
    </row>
    <row r="32" spans="1:65">
      <c r="A32" s="123">
        <v>29</v>
      </c>
      <c r="B32" s="4" t="s">
        <v>36</v>
      </c>
      <c r="C32" s="63">
        <f t="shared" si="0"/>
        <v>172.5</v>
      </c>
      <c r="D32" s="71">
        <f t="shared" si="1"/>
        <v>0</v>
      </c>
      <c r="E32" s="36">
        <f t="shared" si="2"/>
        <v>0</v>
      </c>
      <c r="F32" s="74">
        <f t="shared" si="3"/>
        <v>0</v>
      </c>
      <c r="G32" s="57"/>
      <c r="H32" s="56"/>
      <c r="I32" s="7">
        <f t="shared" si="4"/>
        <v>0</v>
      </c>
      <c r="J32" s="57"/>
      <c r="K32" s="56"/>
      <c r="L32" s="7">
        <f t="shared" si="5"/>
        <v>0</v>
      </c>
      <c r="M32" s="57"/>
      <c r="N32" s="56"/>
      <c r="O32" s="7">
        <f t="shared" si="6"/>
        <v>0</v>
      </c>
      <c r="P32" s="57"/>
      <c r="Q32" s="56"/>
      <c r="R32" s="7">
        <f t="shared" si="7"/>
        <v>0</v>
      </c>
      <c r="S32" s="57"/>
      <c r="T32" s="56"/>
      <c r="U32" s="7">
        <f t="shared" si="8"/>
        <v>0</v>
      </c>
      <c r="V32" s="56"/>
      <c r="W32" s="56"/>
      <c r="X32" s="7">
        <f t="shared" si="9"/>
        <v>0</v>
      </c>
      <c r="Y32" s="56"/>
      <c r="Z32" s="56"/>
      <c r="AA32" s="7">
        <f t="shared" si="10"/>
        <v>0</v>
      </c>
      <c r="AB32" s="56"/>
      <c r="AC32" s="56"/>
      <c r="AD32" s="7">
        <f t="shared" si="11"/>
        <v>0</v>
      </c>
      <c r="AE32" s="23">
        <v>1</v>
      </c>
      <c r="AF32" s="23">
        <v>2.2999999999999998</v>
      </c>
      <c r="AG32" s="7">
        <f t="shared" si="12"/>
        <v>172.5</v>
      </c>
      <c r="AJ32" s="7">
        <f t="shared" si="13"/>
        <v>0</v>
      </c>
      <c r="AK32" s="56"/>
      <c r="AL32" s="56"/>
      <c r="AM32" s="7">
        <f t="shared" si="14"/>
        <v>0</v>
      </c>
      <c r="AN32" s="56"/>
      <c r="AO32" s="57"/>
      <c r="AP32" s="7">
        <f t="shared" si="15"/>
        <v>0</v>
      </c>
      <c r="AS32" s="7">
        <f t="shared" si="16"/>
        <v>0</v>
      </c>
      <c r="AT32" s="56"/>
      <c r="AU32" s="56"/>
      <c r="AV32" s="7">
        <f t="shared" si="17"/>
        <v>0</v>
      </c>
      <c r="AY32" s="7">
        <f t="shared" si="18"/>
        <v>0</v>
      </c>
      <c r="BA32" s="56"/>
      <c r="BB32" s="7">
        <f t="shared" si="19"/>
        <v>0</v>
      </c>
      <c r="BE32" s="7">
        <f t="shared" si="20"/>
        <v>0</v>
      </c>
      <c r="BH32" s="108">
        <f t="shared" si="21"/>
        <v>0</v>
      </c>
      <c r="BI32" s="56"/>
      <c r="BJ32" s="56"/>
      <c r="BK32" s="49">
        <f t="shared" si="22"/>
        <v>0</v>
      </c>
      <c r="BL32" s="38">
        <v>29</v>
      </c>
      <c r="BM32" s="122">
        <v>47</v>
      </c>
    </row>
    <row r="33" spans="1:65">
      <c r="A33" s="123">
        <v>30</v>
      </c>
      <c r="B33" s="4" t="s">
        <v>7</v>
      </c>
      <c r="C33" s="63">
        <f t="shared" si="0"/>
        <v>396</v>
      </c>
      <c r="D33" s="71">
        <f t="shared" si="1"/>
        <v>0</v>
      </c>
      <c r="E33" s="36">
        <f t="shared" si="2"/>
        <v>0</v>
      </c>
      <c r="F33" s="74">
        <f t="shared" si="3"/>
        <v>1</v>
      </c>
      <c r="G33" s="57"/>
      <c r="H33" s="56"/>
      <c r="I33" s="7">
        <f t="shared" si="4"/>
        <v>0</v>
      </c>
      <c r="J33" s="57">
        <v>4</v>
      </c>
      <c r="K33" s="56">
        <v>1.8</v>
      </c>
      <c r="L33" s="7">
        <f t="shared" si="5"/>
        <v>396</v>
      </c>
      <c r="M33" s="57"/>
      <c r="N33" s="56"/>
      <c r="O33" s="7">
        <f t="shared" si="6"/>
        <v>0</v>
      </c>
      <c r="P33" s="57"/>
      <c r="Q33" s="56"/>
      <c r="R33" s="7">
        <f t="shared" si="7"/>
        <v>0</v>
      </c>
      <c r="S33" s="57"/>
      <c r="T33" s="56"/>
      <c r="U33" s="7">
        <f t="shared" si="8"/>
        <v>0</v>
      </c>
      <c r="V33" s="56"/>
      <c r="W33" s="56"/>
      <c r="X33" s="7">
        <f t="shared" si="9"/>
        <v>0</v>
      </c>
      <c r="Y33" s="56"/>
      <c r="Z33" s="56"/>
      <c r="AA33" s="7">
        <f t="shared" si="10"/>
        <v>0</v>
      </c>
      <c r="AB33" s="56"/>
      <c r="AC33" s="56"/>
      <c r="AD33" s="7">
        <f t="shared" si="11"/>
        <v>0</v>
      </c>
      <c r="AE33" s="56"/>
      <c r="AF33" s="56"/>
      <c r="AG33" s="7">
        <f t="shared" si="12"/>
        <v>0</v>
      </c>
      <c r="AJ33" s="7">
        <f t="shared" si="13"/>
        <v>0</v>
      </c>
      <c r="AK33" s="56"/>
      <c r="AL33" s="56"/>
      <c r="AM33" s="7">
        <f t="shared" si="14"/>
        <v>0</v>
      </c>
      <c r="AN33" s="110"/>
      <c r="AP33" s="7">
        <f t="shared" si="15"/>
        <v>0</v>
      </c>
      <c r="AS33" s="7">
        <f t="shared" si="16"/>
        <v>0</v>
      </c>
      <c r="AT33" s="56"/>
      <c r="AU33" s="56"/>
      <c r="AV33" s="7">
        <f t="shared" si="17"/>
        <v>0</v>
      </c>
      <c r="AY33" s="7">
        <f t="shared" si="18"/>
        <v>0</v>
      </c>
      <c r="BA33" s="56"/>
      <c r="BB33" s="7">
        <f t="shared" si="19"/>
        <v>0</v>
      </c>
      <c r="BE33" s="7">
        <f t="shared" si="20"/>
        <v>0</v>
      </c>
      <c r="BH33" s="108">
        <f t="shared" si="21"/>
        <v>0</v>
      </c>
      <c r="BI33" s="56"/>
      <c r="BJ33" s="56"/>
      <c r="BK33" s="7">
        <f t="shared" si="22"/>
        <v>0</v>
      </c>
      <c r="BL33" s="4">
        <v>30</v>
      </c>
      <c r="BM33" s="123">
        <v>52</v>
      </c>
    </row>
    <row r="34" spans="1:65">
      <c r="A34" s="122">
        <v>31</v>
      </c>
      <c r="B34" s="4" t="s">
        <v>20</v>
      </c>
      <c r="C34" s="63">
        <f t="shared" si="0"/>
        <v>272</v>
      </c>
      <c r="D34" s="71">
        <f t="shared" si="1"/>
        <v>0</v>
      </c>
      <c r="E34" s="36">
        <f t="shared" si="2"/>
        <v>0</v>
      </c>
      <c r="F34" s="74">
        <f t="shared" si="3"/>
        <v>2</v>
      </c>
      <c r="I34" s="7">
        <f t="shared" si="4"/>
        <v>0</v>
      </c>
      <c r="L34" s="7">
        <f t="shared" si="5"/>
        <v>0</v>
      </c>
      <c r="O34" s="7">
        <f t="shared" si="6"/>
        <v>0</v>
      </c>
      <c r="R34" s="7">
        <f t="shared" si="7"/>
        <v>0</v>
      </c>
      <c r="U34" s="7">
        <f t="shared" si="8"/>
        <v>0</v>
      </c>
      <c r="V34" s="1">
        <v>4</v>
      </c>
      <c r="W34" s="1">
        <v>1</v>
      </c>
      <c r="X34" s="7">
        <f t="shared" si="9"/>
        <v>136</v>
      </c>
      <c r="AA34" s="7">
        <f t="shared" si="10"/>
        <v>0</v>
      </c>
      <c r="AB34" s="1">
        <v>4</v>
      </c>
      <c r="AC34" s="1">
        <v>1</v>
      </c>
      <c r="AD34" s="7">
        <f t="shared" si="11"/>
        <v>136</v>
      </c>
      <c r="AE34" s="56"/>
      <c r="AF34" s="56"/>
      <c r="AG34" s="7">
        <f t="shared" si="12"/>
        <v>0</v>
      </c>
      <c r="AJ34" s="7">
        <f t="shared" si="13"/>
        <v>0</v>
      </c>
      <c r="AM34" s="7">
        <f t="shared" si="14"/>
        <v>0</v>
      </c>
      <c r="AN34" s="29"/>
      <c r="AP34" s="7">
        <f t="shared" si="15"/>
        <v>0</v>
      </c>
      <c r="AS34" s="7">
        <f t="shared" si="16"/>
        <v>0</v>
      </c>
      <c r="AV34" s="7">
        <f t="shared" si="17"/>
        <v>0</v>
      </c>
      <c r="AY34" s="7">
        <f t="shared" si="18"/>
        <v>0</v>
      </c>
      <c r="BA34" s="56"/>
      <c r="BB34" s="7">
        <f t="shared" si="19"/>
        <v>0</v>
      </c>
      <c r="BE34" s="7">
        <f t="shared" si="20"/>
        <v>0</v>
      </c>
      <c r="BH34" s="108">
        <f t="shared" si="21"/>
        <v>0</v>
      </c>
      <c r="BI34" s="56"/>
      <c r="BJ34" s="56"/>
      <c r="BK34" s="49">
        <f t="shared" si="22"/>
        <v>0</v>
      </c>
      <c r="BL34" s="38">
        <v>31</v>
      </c>
      <c r="BM34" s="122">
        <v>24</v>
      </c>
    </row>
    <row r="35" spans="1:65">
      <c r="A35" s="123">
        <v>32</v>
      </c>
      <c r="B35" s="4" t="s">
        <v>18</v>
      </c>
      <c r="C35" s="63">
        <f t="shared" si="0"/>
        <v>672</v>
      </c>
      <c r="D35" s="71">
        <f t="shared" si="1"/>
        <v>0</v>
      </c>
      <c r="E35" s="36">
        <f t="shared" si="2"/>
        <v>0</v>
      </c>
      <c r="F35" s="74">
        <f t="shared" si="3"/>
        <v>1</v>
      </c>
      <c r="I35" s="7">
        <f t="shared" si="4"/>
        <v>0</v>
      </c>
      <c r="L35" s="7">
        <f t="shared" si="5"/>
        <v>0</v>
      </c>
      <c r="O35" s="7">
        <f t="shared" si="6"/>
        <v>0</v>
      </c>
      <c r="R35" s="7">
        <f t="shared" si="7"/>
        <v>0</v>
      </c>
      <c r="U35" s="7">
        <f t="shared" si="8"/>
        <v>0</v>
      </c>
      <c r="X35" s="7">
        <f t="shared" si="9"/>
        <v>0</v>
      </c>
      <c r="Y35" s="1">
        <v>4</v>
      </c>
      <c r="Z35" s="1">
        <v>1.5</v>
      </c>
      <c r="AA35" s="7">
        <f t="shared" si="10"/>
        <v>672</v>
      </c>
      <c r="AD35" s="7">
        <f t="shared" si="11"/>
        <v>0</v>
      </c>
      <c r="AG35" s="7">
        <f t="shared" si="12"/>
        <v>0</v>
      </c>
      <c r="AJ35" s="7">
        <f t="shared" si="13"/>
        <v>0</v>
      </c>
      <c r="AM35" s="7">
        <f t="shared" si="14"/>
        <v>0</v>
      </c>
      <c r="AN35" s="29"/>
      <c r="AP35" s="7">
        <f t="shared" si="15"/>
        <v>0</v>
      </c>
      <c r="AS35" s="7">
        <f t="shared" si="16"/>
        <v>0</v>
      </c>
      <c r="AV35" s="7">
        <f t="shared" si="17"/>
        <v>0</v>
      </c>
      <c r="AY35" s="7">
        <f t="shared" si="18"/>
        <v>0</v>
      </c>
      <c r="BA35" s="56"/>
      <c r="BB35" s="7">
        <f t="shared" si="19"/>
        <v>0</v>
      </c>
      <c r="BE35" s="7">
        <f t="shared" si="20"/>
        <v>0</v>
      </c>
      <c r="BH35" s="108">
        <f t="shared" si="21"/>
        <v>0</v>
      </c>
      <c r="BI35" s="56"/>
      <c r="BJ35" s="56"/>
      <c r="BK35" s="7">
        <f t="shared" si="22"/>
        <v>0</v>
      </c>
      <c r="BL35" s="4">
        <v>32</v>
      </c>
      <c r="BM35" s="123">
        <v>30</v>
      </c>
    </row>
    <row r="36" spans="1:65">
      <c r="A36" s="122">
        <v>33</v>
      </c>
      <c r="B36" s="4" t="s">
        <v>37</v>
      </c>
      <c r="C36" s="63">
        <f t="shared" ref="C36:C69" si="23">IF(COUNTIF(G36:BK36,"&gt;0")&gt;3,LARGE(G36:BK36,1)+LARGE(G36:BK36,2),MAX(G36:BK36))</f>
        <v>684</v>
      </c>
      <c r="D36" s="71">
        <f t="shared" ref="D36:D69" si="24">COUNTIF(G36:BK36,"=9")</f>
        <v>0</v>
      </c>
      <c r="E36" s="36">
        <f t="shared" ref="E36:E69" si="25">COUNTIF(G36:BK36,"=6")</f>
        <v>2</v>
      </c>
      <c r="F36" s="74">
        <f t="shared" ref="F36:F67" si="26">COUNTIF(G36:BK36,"=4")</f>
        <v>0</v>
      </c>
      <c r="G36" s="57"/>
      <c r="H36" s="56"/>
      <c r="I36" s="7">
        <f t="shared" ref="I36:I67" si="27">G36*H36*I$1*I$2</f>
        <v>0</v>
      </c>
      <c r="J36" s="57"/>
      <c r="K36" s="56"/>
      <c r="L36" s="7">
        <f t="shared" ref="L36:L67" si="28">J36*K36*L$1*L$2</f>
        <v>0</v>
      </c>
      <c r="M36" s="57"/>
      <c r="N36" s="56"/>
      <c r="O36" s="7">
        <f t="shared" ref="O36:O67" si="29">M36*N36*O$1*O$2</f>
        <v>0</v>
      </c>
      <c r="P36" s="57"/>
      <c r="Q36" s="56"/>
      <c r="R36" s="7">
        <f t="shared" ref="R36:R67" si="30">P36*Q36*R$1*R$2</f>
        <v>0</v>
      </c>
      <c r="S36" s="57"/>
      <c r="T36" s="56"/>
      <c r="U36" s="7">
        <f t="shared" ref="U36:U67" si="31">S36*T36*U$1*U$2</f>
        <v>0</v>
      </c>
      <c r="V36" s="56"/>
      <c r="W36" s="56"/>
      <c r="X36" s="7">
        <f t="shared" ref="X36:X67" si="32">V36*W36*X$1*X$2</f>
        <v>0</v>
      </c>
      <c r="Y36" s="56"/>
      <c r="Z36" s="56"/>
      <c r="AA36" s="7">
        <f t="shared" ref="AA36:AA67" si="33">Y36*Z36*AA$1*AA$2</f>
        <v>0</v>
      </c>
      <c r="AB36" s="56"/>
      <c r="AC36" s="56"/>
      <c r="AD36" s="7">
        <f t="shared" ref="AD36:AD67" si="34">AB36*AC36*AD$1*AD$2</f>
        <v>0</v>
      </c>
      <c r="AE36" s="56"/>
      <c r="AF36" s="56"/>
      <c r="AG36" s="7">
        <f t="shared" ref="AG36:AG67" si="35">AE36*AF36*AG$1*AG$2</f>
        <v>0</v>
      </c>
      <c r="AJ36" s="7">
        <f t="shared" si="13"/>
        <v>0</v>
      </c>
      <c r="AK36" s="56"/>
      <c r="AL36" s="56"/>
      <c r="AM36" s="7">
        <f t="shared" si="14"/>
        <v>0</v>
      </c>
      <c r="AN36" s="56">
        <v>1</v>
      </c>
      <c r="AO36" s="57">
        <v>2.2999999999999998</v>
      </c>
      <c r="AP36" s="7">
        <f t="shared" si="15"/>
        <v>138</v>
      </c>
      <c r="AS36" s="7">
        <f t="shared" ref="AS36:AS67" si="36">AQ36*AR36*AS$1*AS$2</f>
        <v>0</v>
      </c>
      <c r="AT36" s="56"/>
      <c r="AU36" s="56"/>
      <c r="AV36" s="7">
        <f t="shared" ref="AV36:AV67" si="37">AT36*AU36*AV$1*AV$2</f>
        <v>0</v>
      </c>
      <c r="AW36" s="56">
        <v>6</v>
      </c>
      <c r="AX36" s="56">
        <v>1.2</v>
      </c>
      <c r="AY36" s="7">
        <f t="shared" ref="AY36:AY67" si="38">AW36*AX36*AY$1*AY$2</f>
        <v>252</v>
      </c>
      <c r="AZ36" s="56">
        <v>6</v>
      </c>
      <c r="BA36" s="56">
        <v>1.8</v>
      </c>
      <c r="BB36" s="7">
        <f t="shared" ref="BB36:BB67" si="39">AZ36*BA36*BB$1*BB$2</f>
        <v>432</v>
      </c>
      <c r="BE36" s="7">
        <f t="shared" ref="BE36:BE67" si="40">BC36*BD36*BE$1*BE$2</f>
        <v>0</v>
      </c>
      <c r="BH36" s="108">
        <f t="shared" ref="BH36:BH67" si="41">BF36*BG36*BH$1*BH$2</f>
        <v>0</v>
      </c>
      <c r="BI36" s="56"/>
      <c r="BJ36" s="56"/>
      <c r="BK36" s="49">
        <f t="shared" si="22"/>
        <v>0</v>
      </c>
      <c r="BL36" s="38">
        <v>33</v>
      </c>
      <c r="BM36" s="122">
        <v>42</v>
      </c>
    </row>
    <row r="37" spans="1:65">
      <c r="A37" s="123">
        <v>34</v>
      </c>
      <c r="B37" s="4" t="s">
        <v>23</v>
      </c>
      <c r="C37" s="63">
        <f t="shared" si="23"/>
        <v>312.79999999999995</v>
      </c>
      <c r="D37" s="71">
        <f t="shared" si="24"/>
        <v>0</v>
      </c>
      <c r="E37" s="36">
        <f t="shared" si="25"/>
        <v>0</v>
      </c>
      <c r="F37" s="74">
        <f t="shared" si="26"/>
        <v>0</v>
      </c>
      <c r="G37" s="57"/>
      <c r="H37" s="56"/>
      <c r="I37" s="7">
        <f t="shared" si="27"/>
        <v>0</v>
      </c>
      <c r="J37" s="57"/>
      <c r="K37" s="56"/>
      <c r="L37" s="7">
        <f t="shared" si="28"/>
        <v>0</v>
      </c>
      <c r="M37" s="57"/>
      <c r="N37" s="56"/>
      <c r="O37" s="7">
        <f t="shared" si="29"/>
        <v>0</v>
      </c>
      <c r="P37" s="57"/>
      <c r="Q37" s="56"/>
      <c r="R37" s="7">
        <f t="shared" si="30"/>
        <v>0</v>
      </c>
      <c r="S37" s="57"/>
      <c r="T37" s="56"/>
      <c r="U37" s="7">
        <f t="shared" si="31"/>
        <v>0</v>
      </c>
      <c r="V37" s="56">
        <v>3</v>
      </c>
      <c r="W37" s="56">
        <v>2.2999999999999998</v>
      </c>
      <c r="X37" s="7">
        <f t="shared" si="32"/>
        <v>234.6</v>
      </c>
      <c r="Y37" s="56"/>
      <c r="Z37" s="56"/>
      <c r="AA37" s="7">
        <f t="shared" si="33"/>
        <v>0</v>
      </c>
      <c r="AB37" s="56">
        <v>1</v>
      </c>
      <c r="AC37" s="56">
        <v>2.2999999999999998</v>
      </c>
      <c r="AD37" s="7">
        <f t="shared" si="34"/>
        <v>78.199999999999989</v>
      </c>
      <c r="AE37" s="56"/>
      <c r="AF37" s="56"/>
      <c r="AG37" s="7">
        <f t="shared" si="35"/>
        <v>0</v>
      </c>
      <c r="AJ37" s="7">
        <f t="shared" si="13"/>
        <v>0</v>
      </c>
      <c r="AK37" s="56"/>
      <c r="AL37" s="56"/>
      <c r="AM37" s="7">
        <f t="shared" si="14"/>
        <v>0</v>
      </c>
      <c r="AN37" s="110"/>
      <c r="AP37" s="7">
        <f t="shared" si="15"/>
        <v>0</v>
      </c>
      <c r="AS37" s="7">
        <f t="shared" si="36"/>
        <v>0</v>
      </c>
      <c r="AT37" s="56"/>
      <c r="AU37" s="56"/>
      <c r="AV37" s="7">
        <f t="shared" si="37"/>
        <v>0</v>
      </c>
      <c r="AY37" s="7">
        <f t="shared" si="38"/>
        <v>0</v>
      </c>
      <c r="BA37" s="56"/>
      <c r="BB37" s="7">
        <f t="shared" si="39"/>
        <v>0</v>
      </c>
      <c r="BE37" s="7">
        <f t="shared" si="40"/>
        <v>0</v>
      </c>
      <c r="BH37" s="108">
        <f t="shared" si="41"/>
        <v>0</v>
      </c>
      <c r="BI37" s="56"/>
      <c r="BJ37" s="56"/>
      <c r="BK37" s="7">
        <f t="shared" si="22"/>
        <v>0</v>
      </c>
      <c r="BL37" s="4">
        <v>34</v>
      </c>
      <c r="BM37" s="123">
        <v>59</v>
      </c>
    </row>
    <row r="38" spans="1:65">
      <c r="A38" s="123">
        <v>35</v>
      </c>
      <c r="B38" s="4" t="s">
        <v>3</v>
      </c>
      <c r="C38" s="63">
        <f t="shared" si="23"/>
        <v>165</v>
      </c>
      <c r="D38" s="71">
        <f t="shared" si="24"/>
        <v>0</v>
      </c>
      <c r="E38" s="36">
        <f t="shared" si="25"/>
        <v>0</v>
      </c>
      <c r="F38" s="74">
        <f t="shared" si="26"/>
        <v>0</v>
      </c>
      <c r="G38" s="2">
        <v>1</v>
      </c>
      <c r="H38" s="1">
        <v>1</v>
      </c>
      <c r="I38" s="7">
        <f t="shared" si="27"/>
        <v>55</v>
      </c>
      <c r="J38" s="2">
        <v>2</v>
      </c>
      <c r="K38" s="1">
        <v>1</v>
      </c>
      <c r="L38" s="7">
        <f t="shared" si="28"/>
        <v>110</v>
      </c>
      <c r="O38" s="7">
        <f t="shared" si="29"/>
        <v>0</v>
      </c>
      <c r="R38" s="7">
        <f t="shared" si="30"/>
        <v>0</v>
      </c>
      <c r="U38" s="7">
        <f t="shared" si="31"/>
        <v>0</v>
      </c>
      <c r="X38" s="7">
        <f t="shared" si="32"/>
        <v>0</v>
      </c>
      <c r="AA38" s="7">
        <f t="shared" si="33"/>
        <v>0</v>
      </c>
      <c r="AD38" s="7">
        <f t="shared" si="34"/>
        <v>0</v>
      </c>
      <c r="AG38" s="7">
        <f t="shared" si="35"/>
        <v>0</v>
      </c>
      <c r="AJ38" s="7">
        <f t="shared" si="13"/>
        <v>0</v>
      </c>
      <c r="AM38" s="7">
        <f t="shared" si="14"/>
        <v>0</v>
      </c>
      <c r="AN38" s="29"/>
      <c r="AP38" s="7">
        <f t="shared" si="15"/>
        <v>0</v>
      </c>
      <c r="AS38" s="7">
        <f t="shared" si="36"/>
        <v>0</v>
      </c>
      <c r="AV38" s="7">
        <f t="shared" si="37"/>
        <v>0</v>
      </c>
      <c r="AY38" s="7">
        <f t="shared" si="38"/>
        <v>0</v>
      </c>
      <c r="BA38" s="56"/>
      <c r="BB38" s="7">
        <f t="shared" si="39"/>
        <v>0</v>
      </c>
      <c r="BE38" s="7">
        <f t="shared" si="40"/>
        <v>0</v>
      </c>
      <c r="BH38" s="108">
        <f t="shared" si="41"/>
        <v>0</v>
      </c>
      <c r="BI38" s="56"/>
      <c r="BJ38" s="56"/>
      <c r="BK38" s="49">
        <f t="shared" si="22"/>
        <v>0</v>
      </c>
      <c r="BL38" s="38">
        <v>35</v>
      </c>
      <c r="BM38" s="122">
        <v>16</v>
      </c>
    </row>
    <row r="39" spans="1:65" s="25" customFormat="1">
      <c r="A39" s="123">
        <v>36</v>
      </c>
      <c r="B39" s="4" t="s">
        <v>28</v>
      </c>
      <c r="C39" s="63">
        <f t="shared" si="23"/>
        <v>0</v>
      </c>
      <c r="D39" s="71">
        <f t="shared" si="24"/>
        <v>0</v>
      </c>
      <c r="E39" s="36">
        <f t="shared" si="25"/>
        <v>0</v>
      </c>
      <c r="F39" s="74">
        <f t="shared" si="26"/>
        <v>0</v>
      </c>
      <c r="G39" s="2"/>
      <c r="H39" s="1"/>
      <c r="I39" s="7">
        <f t="shared" si="27"/>
        <v>0</v>
      </c>
      <c r="J39" s="2"/>
      <c r="K39" s="1"/>
      <c r="L39" s="7">
        <f t="shared" si="28"/>
        <v>0</v>
      </c>
      <c r="M39" s="2"/>
      <c r="N39" s="1"/>
      <c r="O39" s="7">
        <f t="shared" si="29"/>
        <v>0</v>
      </c>
      <c r="P39" s="2"/>
      <c r="Q39" s="1"/>
      <c r="R39" s="7">
        <f t="shared" si="30"/>
        <v>0</v>
      </c>
      <c r="S39" s="2"/>
      <c r="T39" s="1"/>
      <c r="U39" s="7">
        <f t="shared" si="31"/>
        <v>0</v>
      </c>
      <c r="V39" s="1"/>
      <c r="W39" s="1"/>
      <c r="X39" s="7">
        <f t="shared" si="32"/>
        <v>0</v>
      </c>
      <c r="Y39" s="1"/>
      <c r="Z39" s="1"/>
      <c r="AA39" s="7">
        <f t="shared" si="33"/>
        <v>0</v>
      </c>
      <c r="AB39" s="1"/>
      <c r="AC39" s="1"/>
      <c r="AD39" s="7">
        <f t="shared" si="34"/>
        <v>0</v>
      </c>
      <c r="AE39" s="1"/>
      <c r="AF39" s="1"/>
      <c r="AG39" s="7">
        <f t="shared" si="35"/>
        <v>0</v>
      </c>
      <c r="AH39" s="23"/>
      <c r="AI39" s="23"/>
      <c r="AJ39" s="7">
        <f t="shared" si="13"/>
        <v>0</v>
      </c>
      <c r="AK39" s="1"/>
      <c r="AL39" s="1"/>
      <c r="AM39" s="7">
        <f t="shared" si="14"/>
        <v>0</v>
      </c>
      <c r="AN39" s="29"/>
      <c r="AO39" s="23"/>
      <c r="AP39" s="7">
        <f t="shared" si="15"/>
        <v>0</v>
      </c>
      <c r="AQ39" s="23"/>
      <c r="AR39" s="21"/>
      <c r="AS39" s="7">
        <f t="shared" si="36"/>
        <v>0</v>
      </c>
      <c r="AT39" s="1"/>
      <c r="AU39" s="1"/>
      <c r="AV39" s="7">
        <f t="shared" si="37"/>
        <v>0</v>
      </c>
      <c r="AW39" s="56"/>
      <c r="AX39" s="56"/>
      <c r="AY39" s="7">
        <f t="shared" si="38"/>
        <v>0</v>
      </c>
      <c r="AZ39" s="56"/>
      <c r="BA39" s="56"/>
      <c r="BB39" s="7">
        <f t="shared" si="39"/>
        <v>0</v>
      </c>
      <c r="BC39" s="56"/>
      <c r="BD39" s="56"/>
      <c r="BE39" s="7">
        <f t="shared" si="40"/>
        <v>0</v>
      </c>
      <c r="BF39" s="56"/>
      <c r="BG39" s="56"/>
      <c r="BH39" s="108">
        <f t="shared" si="41"/>
        <v>0</v>
      </c>
      <c r="BI39" s="21"/>
      <c r="BJ39" s="21"/>
      <c r="BK39" s="7">
        <f t="shared" si="22"/>
        <v>0</v>
      </c>
      <c r="BL39" s="4">
        <v>36</v>
      </c>
      <c r="BM39" s="123">
        <v>34</v>
      </c>
    </row>
    <row r="40" spans="1:65">
      <c r="A40" s="123">
        <v>37</v>
      </c>
      <c r="B40" s="4" t="s">
        <v>29</v>
      </c>
      <c r="C40" s="63">
        <f t="shared" si="23"/>
        <v>102</v>
      </c>
      <c r="D40" s="71">
        <f t="shared" si="24"/>
        <v>0</v>
      </c>
      <c r="E40" s="36">
        <f t="shared" si="25"/>
        <v>0</v>
      </c>
      <c r="F40" s="74">
        <f t="shared" si="26"/>
        <v>0</v>
      </c>
      <c r="I40" s="7">
        <f t="shared" si="27"/>
        <v>0</v>
      </c>
      <c r="L40" s="7">
        <f t="shared" si="28"/>
        <v>0</v>
      </c>
      <c r="O40" s="7">
        <f t="shared" si="29"/>
        <v>0</v>
      </c>
      <c r="R40" s="7">
        <f t="shared" si="30"/>
        <v>0</v>
      </c>
      <c r="U40" s="7">
        <f t="shared" si="31"/>
        <v>0</v>
      </c>
      <c r="X40" s="7">
        <f t="shared" si="32"/>
        <v>0</v>
      </c>
      <c r="AA40" s="7">
        <f t="shared" si="33"/>
        <v>0</v>
      </c>
      <c r="AB40" s="1">
        <v>2</v>
      </c>
      <c r="AC40" s="1">
        <v>1.5</v>
      </c>
      <c r="AD40" s="7">
        <f t="shared" si="34"/>
        <v>102</v>
      </c>
      <c r="AG40" s="7">
        <f t="shared" si="35"/>
        <v>0</v>
      </c>
      <c r="AJ40" s="7">
        <f t="shared" si="13"/>
        <v>0</v>
      </c>
      <c r="AM40" s="7">
        <f t="shared" si="14"/>
        <v>0</v>
      </c>
      <c r="AN40" s="29"/>
      <c r="AP40" s="7">
        <f t="shared" si="15"/>
        <v>0</v>
      </c>
      <c r="AS40" s="7">
        <f t="shared" si="36"/>
        <v>0</v>
      </c>
      <c r="AV40" s="7">
        <f t="shared" si="37"/>
        <v>0</v>
      </c>
      <c r="AY40" s="7">
        <f t="shared" si="38"/>
        <v>0</v>
      </c>
      <c r="BA40" s="56"/>
      <c r="BB40" s="7">
        <f t="shared" si="39"/>
        <v>0</v>
      </c>
      <c r="BE40" s="7">
        <f t="shared" si="40"/>
        <v>0</v>
      </c>
      <c r="BH40" s="108">
        <f t="shared" si="41"/>
        <v>0</v>
      </c>
      <c r="BI40" s="56"/>
      <c r="BJ40" s="56"/>
      <c r="BK40" s="49">
        <f t="shared" si="22"/>
        <v>0</v>
      </c>
      <c r="BL40" s="38">
        <v>37</v>
      </c>
      <c r="BM40" s="122">
        <v>20</v>
      </c>
    </row>
    <row r="41" spans="1:65">
      <c r="A41" s="122">
        <v>38</v>
      </c>
      <c r="B41" s="4" t="s">
        <v>4</v>
      </c>
      <c r="C41" s="63">
        <f t="shared" si="23"/>
        <v>198</v>
      </c>
      <c r="D41" s="71">
        <f t="shared" si="24"/>
        <v>0</v>
      </c>
      <c r="E41" s="36">
        <f t="shared" si="25"/>
        <v>0</v>
      </c>
      <c r="F41" s="74">
        <f t="shared" si="26"/>
        <v>0</v>
      </c>
      <c r="G41" s="57">
        <v>2</v>
      </c>
      <c r="H41" s="56">
        <v>1.8</v>
      </c>
      <c r="I41" s="7">
        <f t="shared" si="27"/>
        <v>198</v>
      </c>
      <c r="J41" s="57"/>
      <c r="K41" s="56"/>
      <c r="L41" s="7">
        <f t="shared" si="28"/>
        <v>0</v>
      </c>
      <c r="M41" s="57"/>
      <c r="N41" s="56"/>
      <c r="O41" s="7">
        <f t="shared" si="29"/>
        <v>0</v>
      </c>
      <c r="P41" s="57"/>
      <c r="Q41" s="56"/>
      <c r="R41" s="7">
        <f t="shared" si="30"/>
        <v>0</v>
      </c>
      <c r="S41" s="57"/>
      <c r="T41" s="56"/>
      <c r="U41" s="7">
        <f t="shared" si="31"/>
        <v>0</v>
      </c>
      <c r="V41" s="56"/>
      <c r="W41" s="56"/>
      <c r="X41" s="7">
        <f t="shared" si="32"/>
        <v>0</v>
      </c>
      <c r="Y41" s="56"/>
      <c r="Z41" s="56"/>
      <c r="AA41" s="7">
        <f t="shared" si="33"/>
        <v>0</v>
      </c>
      <c r="AB41" s="56"/>
      <c r="AC41" s="56"/>
      <c r="AD41" s="7">
        <f t="shared" si="34"/>
        <v>0</v>
      </c>
      <c r="AE41" s="56"/>
      <c r="AF41" s="56"/>
      <c r="AG41" s="7">
        <f t="shared" si="35"/>
        <v>0</v>
      </c>
      <c r="AJ41" s="7">
        <f t="shared" si="13"/>
        <v>0</v>
      </c>
      <c r="AK41" s="56"/>
      <c r="AL41" s="56"/>
      <c r="AM41" s="7">
        <f t="shared" si="14"/>
        <v>0</v>
      </c>
      <c r="AN41" s="29"/>
      <c r="AP41" s="7">
        <f t="shared" si="15"/>
        <v>0</v>
      </c>
      <c r="AS41" s="7">
        <f t="shared" si="36"/>
        <v>0</v>
      </c>
      <c r="AT41" s="56"/>
      <c r="AU41" s="56"/>
      <c r="AV41" s="7">
        <f t="shared" si="37"/>
        <v>0</v>
      </c>
      <c r="AY41" s="7">
        <f t="shared" si="38"/>
        <v>0</v>
      </c>
      <c r="BA41" s="56"/>
      <c r="BB41" s="7">
        <f t="shared" si="39"/>
        <v>0</v>
      </c>
      <c r="BE41" s="7">
        <f t="shared" si="40"/>
        <v>0</v>
      </c>
      <c r="BH41" s="108">
        <f t="shared" si="41"/>
        <v>0</v>
      </c>
      <c r="BI41" s="56"/>
      <c r="BJ41" s="56"/>
      <c r="BK41" s="7">
        <f t="shared" si="22"/>
        <v>0</v>
      </c>
      <c r="BL41" s="4">
        <v>38</v>
      </c>
      <c r="BM41" s="123">
        <v>45</v>
      </c>
    </row>
    <row r="42" spans="1:65" ht="14.25" customHeight="1">
      <c r="A42" s="122">
        <v>39</v>
      </c>
      <c r="B42" s="4" t="s">
        <v>30</v>
      </c>
      <c r="C42" s="63">
        <f t="shared" si="23"/>
        <v>1234.8000000000002</v>
      </c>
      <c r="D42" s="71">
        <f t="shared" si="24"/>
        <v>1</v>
      </c>
      <c r="E42" s="36">
        <f t="shared" si="25"/>
        <v>2</v>
      </c>
      <c r="F42" s="74">
        <f t="shared" si="26"/>
        <v>0</v>
      </c>
      <c r="I42" s="7">
        <f t="shared" si="27"/>
        <v>0</v>
      </c>
      <c r="L42" s="7">
        <f t="shared" si="28"/>
        <v>0</v>
      </c>
      <c r="O42" s="7">
        <f t="shared" si="29"/>
        <v>0</v>
      </c>
      <c r="R42" s="7">
        <f t="shared" si="30"/>
        <v>0</v>
      </c>
      <c r="U42" s="7">
        <f t="shared" si="31"/>
        <v>0</v>
      </c>
      <c r="V42" s="1">
        <v>9</v>
      </c>
      <c r="W42" s="1">
        <v>2.2000000000000002</v>
      </c>
      <c r="X42" s="7">
        <f t="shared" si="32"/>
        <v>673.2</v>
      </c>
      <c r="AA42" s="7">
        <f t="shared" si="33"/>
        <v>0</v>
      </c>
      <c r="AB42" s="110">
        <v>6</v>
      </c>
      <c r="AC42" s="23">
        <v>2.2000000000000002</v>
      </c>
      <c r="AD42" s="7">
        <f t="shared" si="34"/>
        <v>448.8</v>
      </c>
      <c r="AG42" s="7">
        <f t="shared" si="35"/>
        <v>0</v>
      </c>
      <c r="AJ42" s="7">
        <f t="shared" si="13"/>
        <v>0</v>
      </c>
      <c r="AM42" s="7">
        <f t="shared" si="14"/>
        <v>0</v>
      </c>
      <c r="AN42" s="29"/>
      <c r="AP42" s="7">
        <f t="shared" si="15"/>
        <v>0</v>
      </c>
      <c r="AQ42" s="23">
        <v>6</v>
      </c>
      <c r="AR42" s="21">
        <v>1.8</v>
      </c>
      <c r="AS42" s="7">
        <f t="shared" si="36"/>
        <v>561.6</v>
      </c>
      <c r="AT42" s="1">
        <v>3</v>
      </c>
      <c r="AU42" s="1">
        <v>1.5</v>
      </c>
      <c r="AV42" s="7">
        <f t="shared" si="37"/>
        <v>252</v>
      </c>
      <c r="AY42" s="7">
        <f t="shared" si="38"/>
        <v>0</v>
      </c>
      <c r="BA42" s="56"/>
      <c r="BB42" s="7">
        <f t="shared" si="39"/>
        <v>0</v>
      </c>
      <c r="BE42" s="7">
        <f t="shared" si="40"/>
        <v>0</v>
      </c>
      <c r="BH42" s="108">
        <f t="shared" si="41"/>
        <v>0</v>
      </c>
      <c r="BI42" s="56"/>
      <c r="BJ42" s="56"/>
      <c r="BK42" s="49">
        <f t="shared" si="22"/>
        <v>0</v>
      </c>
      <c r="BL42" s="38">
        <v>39</v>
      </c>
      <c r="BM42" s="122">
        <v>31</v>
      </c>
    </row>
    <row r="43" spans="1:65">
      <c r="A43" s="122">
        <v>40</v>
      </c>
      <c r="B43" s="4" t="s">
        <v>24</v>
      </c>
      <c r="C43" s="63">
        <f t="shared" si="23"/>
        <v>170</v>
      </c>
      <c r="D43" s="71">
        <f t="shared" si="24"/>
        <v>0</v>
      </c>
      <c r="E43" s="36">
        <f t="shared" si="25"/>
        <v>0</v>
      </c>
      <c r="F43" s="74">
        <f t="shared" si="26"/>
        <v>0</v>
      </c>
      <c r="G43" s="23"/>
      <c r="H43" s="21"/>
      <c r="I43" s="7">
        <f t="shared" si="27"/>
        <v>0</v>
      </c>
      <c r="J43" s="23"/>
      <c r="K43" s="21"/>
      <c r="L43" s="7">
        <f t="shared" si="28"/>
        <v>0</v>
      </c>
      <c r="M43" s="23"/>
      <c r="N43" s="21"/>
      <c r="O43" s="7">
        <f t="shared" si="29"/>
        <v>0</v>
      </c>
      <c r="P43" s="23"/>
      <c r="Q43" s="21"/>
      <c r="R43" s="7">
        <f t="shared" si="30"/>
        <v>0</v>
      </c>
      <c r="S43" s="23"/>
      <c r="T43" s="21"/>
      <c r="U43" s="7">
        <f t="shared" si="31"/>
        <v>0</v>
      </c>
      <c r="V43" s="21">
        <v>2</v>
      </c>
      <c r="W43" s="21">
        <v>2.5</v>
      </c>
      <c r="X43" s="7">
        <f t="shared" si="32"/>
        <v>170</v>
      </c>
      <c r="Y43" s="21"/>
      <c r="Z43" s="21"/>
      <c r="AA43" s="7">
        <f t="shared" si="33"/>
        <v>0</v>
      </c>
      <c r="AB43" s="21"/>
      <c r="AC43" s="21"/>
      <c r="AD43" s="7">
        <f t="shared" si="34"/>
        <v>0</v>
      </c>
      <c r="AE43" s="21"/>
      <c r="AF43" s="21"/>
      <c r="AG43" s="7">
        <f t="shared" si="35"/>
        <v>0</v>
      </c>
      <c r="AJ43" s="7"/>
      <c r="AK43" s="21"/>
      <c r="AL43" s="21"/>
      <c r="AM43" s="7"/>
      <c r="AN43" s="110"/>
      <c r="AP43" s="7"/>
      <c r="AS43" s="7">
        <f t="shared" si="36"/>
        <v>0</v>
      </c>
      <c r="AT43" s="21"/>
      <c r="AU43" s="21"/>
      <c r="AV43" s="7">
        <f t="shared" si="37"/>
        <v>0</v>
      </c>
      <c r="AY43" s="7">
        <f t="shared" si="38"/>
        <v>0</v>
      </c>
      <c r="BA43" s="56"/>
      <c r="BB43" s="7">
        <f t="shared" si="39"/>
        <v>0</v>
      </c>
      <c r="BE43" s="7">
        <f t="shared" si="40"/>
        <v>0</v>
      </c>
      <c r="BH43" s="108">
        <f t="shared" si="41"/>
        <v>0</v>
      </c>
      <c r="BI43" s="56"/>
      <c r="BJ43" s="56"/>
      <c r="BK43" s="7">
        <f t="shared" si="22"/>
        <v>0</v>
      </c>
      <c r="BL43" s="4">
        <v>40</v>
      </c>
      <c r="BM43" s="4">
        <v>65</v>
      </c>
    </row>
    <row r="44" spans="1:65" s="25" customFormat="1">
      <c r="A44" s="123">
        <v>41</v>
      </c>
      <c r="B44" s="4" t="s">
        <v>8</v>
      </c>
      <c r="C44" s="63">
        <f t="shared" si="23"/>
        <v>594</v>
      </c>
      <c r="D44" s="71">
        <f t="shared" si="24"/>
        <v>0</v>
      </c>
      <c r="E44" s="36">
        <f t="shared" si="25"/>
        <v>1</v>
      </c>
      <c r="F44" s="74">
        <f t="shared" si="26"/>
        <v>0</v>
      </c>
      <c r="G44" s="23">
        <v>3</v>
      </c>
      <c r="H44" s="21">
        <v>1.2</v>
      </c>
      <c r="I44" s="7">
        <f t="shared" si="27"/>
        <v>198</v>
      </c>
      <c r="J44" s="23">
        <v>6</v>
      </c>
      <c r="K44" s="21">
        <v>1.2</v>
      </c>
      <c r="L44" s="7">
        <f t="shared" si="28"/>
        <v>396</v>
      </c>
      <c r="M44" s="23"/>
      <c r="N44" s="21"/>
      <c r="O44" s="7">
        <f t="shared" si="29"/>
        <v>0</v>
      </c>
      <c r="P44" s="23"/>
      <c r="Q44" s="21"/>
      <c r="R44" s="7">
        <f t="shared" si="30"/>
        <v>0</v>
      </c>
      <c r="S44" s="23"/>
      <c r="T44" s="21"/>
      <c r="U44" s="7">
        <f t="shared" si="31"/>
        <v>0</v>
      </c>
      <c r="V44" s="21"/>
      <c r="W44" s="21"/>
      <c r="X44" s="7">
        <f t="shared" si="32"/>
        <v>0</v>
      </c>
      <c r="Y44" s="21"/>
      <c r="Z44" s="21"/>
      <c r="AA44" s="7">
        <f t="shared" si="33"/>
        <v>0</v>
      </c>
      <c r="AB44" s="21"/>
      <c r="AC44" s="21"/>
      <c r="AD44" s="7">
        <f t="shared" si="34"/>
        <v>0</v>
      </c>
      <c r="AE44" s="21"/>
      <c r="AF44" s="21"/>
      <c r="AG44" s="7">
        <f t="shared" si="35"/>
        <v>0</v>
      </c>
      <c r="AH44" s="23"/>
      <c r="AI44" s="23"/>
      <c r="AJ44" s="7">
        <f t="shared" ref="AJ44:AJ69" si="42">AH44*AI44*AJ$1*AJ$2</f>
        <v>0</v>
      </c>
      <c r="AK44" s="21"/>
      <c r="AL44" s="21"/>
      <c r="AM44" s="7">
        <f t="shared" ref="AM44:AM69" si="43">AK44*AL44*AM$1*AM$2</f>
        <v>0</v>
      </c>
      <c r="AN44" s="29"/>
      <c r="AO44" s="23"/>
      <c r="AP44" s="7">
        <f>AN44*AO44*AP$1*AP$2</f>
        <v>0</v>
      </c>
      <c r="AQ44" s="23"/>
      <c r="AR44" s="21"/>
      <c r="AS44" s="7">
        <f t="shared" si="36"/>
        <v>0</v>
      </c>
      <c r="AT44" s="21"/>
      <c r="AU44" s="21"/>
      <c r="AV44" s="7">
        <f t="shared" si="37"/>
        <v>0</v>
      </c>
      <c r="AW44" s="56"/>
      <c r="AX44" s="56"/>
      <c r="AY44" s="7">
        <f t="shared" si="38"/>
        <v>0</v>
      </c>
      <c r="AZ44" s="56"/>
      <c r="BA44" s="56"/>
      <c r="BB44" s="7">
        <f t="shared" si="39"/>
        <v>0</v>
      </c>
      <c r="BC44" s="56"/>
      <c r="BD44" s="56"/>
      <c r="BE44" s="7">
        <f t="shared" si="40"/>
        <v>0</v>
      </c>
      <c r="BF44" s="56"/>
      <c r="BG44" s="56"/>
      <c r="BH44" s="108">
        <f t="shared" si="41"/>
        <v>0</v>
      </c>
      <c r="BI44" s="21"/>
      <c r="BJ44" s="21"/>
      <c r="BK44" s="49">
        <f t="shared" si="22"/>
        <v>0</v>
      </c>
      <c r="BL44" s="38">
        <v>41</v>
      </c>
      <c r="BM44" s="122">
        <v>27</v>
      </c>
    </row>
    <row r="45" spans="1:65">
      <c r="A45" s="122">
        <v>42</v>
      </c>
      <c r="B45" s="4" t="s">
        <v>109</v>
      </c>
      <c r="C45" s="63">
        <f t="shared" si="23"/>
        <v>378</v>
      </c>
      <c r="D45" s="71">
        <f t="shared" si="24"/>
        <v>0</v>
      </c>
      <c r="E45" s="36">
        <f t="shared" si="25"/>
        <v>0</v>
      </c>
      <c r="F45" s="74">
        <f t="shared" si="26"/>
        <v>0</v>
      </c>
      <c r="G45" s="23"/>
      <c r="H45" s="21"/>
      <c r="I45" s="7">
        <f t="shared" si="27"/>
        <v>0</v>
      </c>
      <c r="J45" s="23"/>
      <c r="K45" s="21"/>
      <c r="L45" s="7">
        <f t="shared" si="28"/>
        <v>0</v>
      </c>
      <c r="M45" s="23">
        <v>3</v>
      </c>
      <c r="N45" s="21">
        <v>1.2</v>
      </c>
      <c r="O45" s="7">
        <f t="shared" si="29"/>
        <v>288</v>
      </c>
      <c r="P45" s="23">
        <v>1</v>
      </c>
      <c r="Q45" s="21">
        <v>1.2</v>
      </c>
      <c r="R45" s="7">
        <f t="shared" si="30"/>
        <v>90</v>
      </c>
      <c r="S45" s="23"/>
      <c r="T45" s="21"/>
      <c r="U45" s="7">
        <f t="shared" si="31"/>
        <v>0</v>
      </c>
      <c r="V45" s="21"/>
      <c r="W45" s="21"/>
      <c r="X45" s="7">
        <f t="shared" si="32"/>
        <v>0</v>
      </c>
      <c r="Y45" s="21"/>
      <c r="Z45" s="21"/>
      <c r="AA45" s="7">
        <f t="shared" si="33"/>
        <v>0</v>
      </c>
      <c r="AB45" s="21"/>
      <c r="AC45" s="21"/>
      <c r="AD45" s="7">
        <f t="shared" si="34"/>
        <v>0</v>
      </c>
      <c r="AE45" s="21"/>
      <c r="AF45" s="21"/>
      <c r="AG45" s="7">
        <f t="shared" si="35"/>
        <v>0</v>
      </c>
      <c r="AJ45" s="7">
        <f t="shared" si="42"/>
        <v>0</v>
      </c>
      <c r="AK45" s="21"/>
      <c r="AL45" s="21"/>
      <c r="AM45" s="7">
        <f t="shared" si="43"/>
        <v>0</v>
      </c>
      <c r="AN45" s="29"/>
      <c r="AP45" s="7"/>
      <c r="AS45" s="7">
        <f t="shared" si="36"/>
        <v>0</v>
      </c>
      <c r="AT45" s="21"/>
      <c r="AU45" s="21"/>
      <c r="AV45" s="7">
        <f t="shared" si="37"/>
        <v>0</v>
      </c>
      <c r="AY45" s="7">
        <f t="shared" si="38"/>
        <v>0</v>
      </c>
      <c r="BA45" s="56"/>
      <c r="BB45" s="7">
        <f t="shared" si="39"/>
        <v>0</v>
      </c>
      <c r="BE45" s="7">
        <f t="shared" si="40"/>
        <v>0</v>
      </c>
      <c r="BH45" s="108">
        <f t="shared" si="41"/>
        <v>0</v>
      </c>
      <c r="BI45" s="56"/>
      <c r="BJ45" s="56"/>
      <c r="BK45" s="7">
        <f t="shared" si="22"/>
        <v>0</v>
      </c>
      <c r="BL45" s="85">
        <v>42</v>
      </c>
      <c r="BM45" s="123">
        <v>48</v>
      </c>
    </row>
    <row r="46" spans="1:65">
      <c r="A46" s="122">
        <v>43</v>
      </c>
      <c r="B46" s="4" t="s">
        <v>110</v>
      </c>
      <c r="C46" s="63">
        <f t="shared" si="23"/>
        <v>1485</v>
      </c>
      <c r="D46" s="71">
        <f t="shared" si="24"/>
        <v>1</v>
      </c>
      <c r="E46" s="36">
        <f t="shared" si="25"/>
        <v>0</v>
      </c>
      <c r="F46" s="74">
        <f t="shared" si="26"/>
        <v>0</v>
      </c>
      <c r="G46" s="23"/>
      <c r="H46" s="21"/>
      <c r="I46" s="7">
        <f t="shared" si="27"/>
        <v>0</v>
      </c>
      <c r="J46" s="23"/>
      <c r="K46" s="21"/>
      <c r="L46" s="7">
        <f t="shared" si="28"/>
        <v>0</v>
      </c>
      <c r="M46" s="23"/>
      <c r="N46" s="21"/>
      <c r="O46" s="7">
        <f t="shared" si="29"/>
        <v>0</v>
      </c>
      <c r="P46" s="23">
        <v>9</v>
      </c>
      <c r="Q46" s="21">
        <v>2.2000000000000002</v>
      </c>
      <c r="R46" s="7">
        <f t="shared" si="30"/>
        <v>1485</v>
      </c>
      <c r="S46" s="23"/>
      <c r="T46" s="21"/>
      <c r="U46" s="7">
        <f t="shared" si="31"/>
        <v>0</v>
      </c>
      <c r="V46" s="21"/>
      <c r="W46" s="21"/>
      <c r="X46" s="7">
        <f t="shared" si="32"/>
        <v>0</v>
      </c>
      <c r="Y46" s="21"/>
      <c r="Z46" s="21"/>
      <c r="AA46" s="7">
        <f t="shared" si="33"/>
        <v>0</v>
      </c>
      <c r="AB46" s="21"/>
      <c r="AC46" s="21"/>
      <c r="AD46" s="7">
        <f t="shared" si="34"/>
        <v>0</v>
      </c>
      <c r="AE46" s="21"/>
      <c r="AF46" s="21"/>
      <c r="AG46" s="7">
        <f t="shared" si="35"/>
        <v>0</v>
      </c>
      <c r="AJ46" s="7">
        <f t="shared" si="42"/>
        <v>0</v>
      </c>
      <c r="AK46" s="21"/>
      <c r="AL46" s="21"/>
      <c r="AM46" s="7">
        <f t="shared" si="43"/>
        <v>0</v>
      </c>
      <c r="AN46" s="29"/>
      <c r="AP46" s="7"/>
      <c r="AS46" s="7">
        <f t="shared" si="36"/>
        <v>0</v>
      </c>
      <c r="AT46" s="21"/>
      <c r="AU46" s="21"/>
      <c r="AV46" s="7">
        <f t="shared" si="37"/>
        <v>0</v>
      </c>
      <c r="AY46" s="7">
        <f t="shared" si="38"/>
        <v>0</v>
      </c>
      <c r="BA46" s="56"/>
      <c r="BB46" s="7">
        <f t="shared" si="39"/>
        <v>0</v>
      </c>
      <c r="BE46" s="7">
        <f t="shared" si="40"/>
        <v>0</v>
      </c>
      <c r="BH46" s="108">
        <f t="shared" si="41"/>
        <v>0</v>
      </c>
      <c r="BI46" s="56"/>
      <c r="BJ46" s="56"/>
      <c r="BK46" s="49">
        <f t="shared" si="22"/>
        <v>0</v>
      </c>
      <c r="BL46" s="86">
        <v>43</v>
      </c>
      <c r="BM46" s="122">
        <v>9</v>
      </c>
    </row>
    <row r="47" spans="1:65">
      <c r="A47" s="123">
        <v>44</v>
      </c>
      <c r="B47" s="4" t="s">
        <v>111</v>
      </c>
      <c r="C47" s="63">
        <f t="shared" si="23"/>
        <v>504</v>
      </c>
      <c r="D47" s="71">
        <f t="shared" si="24"/>
        <v>0</v>
      </c>
      <c r="E47" s="36">
        <f t="shared" si="25"/>
        <v>0</v>
      </c>
      <c r="F47" s="74">
        <f t="shared" si="26"/>
        <v>0</v>
      </c>
      <c r="G47" s="23"/>
      <c r="H47" s="21"/>
      <c r="I47" s="7">
        <f t="shared" si="27"/>
        <v>0</v>
      </c>
      <c r="J47" s="23"/>
      <c r="K47" s="21"/>
      <c r="L47" s="7">
        <f t="shared" si="28"/>
        <v>0</v>
      </c>
      <c r="M47" s="23"/>
      <c r="N47" s="21"/>
      <c r="O47" s="7">
        <f t="shared" si="29"/>
        <v>0</v>
      </c>
      <c r="P47" s="23"/>
      <c r="Q47" s="21"/>
      <c r="R47" s="7">
        <f t="shared" si="30"/>
        <v>0</v>
      </c>
      <c r="S47" s="23">
        <v>3</v>
      </c>
      <c r="T47" s="21">
        <v>1.5</v>
      </c>
      <c r="U47" s="7">
        <f t="shared" si="31"/>
        <v>504</v>
      </c>
      <c r="V47" s="21"/>
      <c r="W47" s="21"/>
      <c r="X47" s="7">
        <f t="shared" si="32"/>
        <v>0</v>
      </c>
      <c r="Y47" s="21"/>
      <c r="Z47" s="21"/>
      <c r="AA47" s="7">
        <f t="shared" si="33"/>
        <v>0</v>
      </c>
      <c r="AB47" s="21"/>
      <c r="AC47" s="21"/>
      <c r="AD47" s="7">
        <f t="shared" si="34"/>
        <v>0</v>
      </c>
      <c r="AE47" s="21"/>
      <c r="AF47" s="21"/>
      <c r="AG47" s="7">
        <f t="shared" si="35"/>
        <v>0</v>
      </c>
      <c r="AJ47" s="7">
        <f t="shared" si="42"/>
        <v>0</v>
      </c>
      <c r="AK47" s="21"/>
      <c r="AL47" s="21"/>
      <c r="AM47" s="7">
        <f t="shared" si="43"/>
        <v>0</v>
      </c>
      <c r="AN47" s="110"/>
      <c r="AP47" s="7"/>
      <c r="AS47" s="7">
        <f t="shared" si="36"/>
        <v>0</v>
      </c>
      <c r="AT47" s="21"/>
      <c r="AU47" s="21"/>
      <c r="AV47" s="7">
        <f t="shared" si="37"/>
        <v>0</v>
      </c>
      <c r="AY47" s="7">
        <f t="shared" si="38"/>
        <v>0</v>
      </c>
      <c r="BA47" s="56"/>
      <c r="BB47" s="7">
        <f t="shared" si="39"/>
        <v>0</v>
      </c>
      <c r="BE47" s="7">
        <f t="shared" si="40"/>
        <v>0</v>
      </c>
      <c r="BH47" s="108">
        <f t="shared" si="41"/>
        <v>0</v>
      </c>
      <c r="BI47" s="56"/>
      <c r="BJ47" s="56"/>
      <c r="BK47" s="7">
        <f t="shared" si="22"/>
        <v>0</v>
      </c>
      <c r="BL47" s="85">
        <v>44</v>
      </c>
      <c r="BM47" s="4">
        <v>66</v>
      </c>
    </row>
    <row r="48" spans="1:65">
      <c r="A48" s="123">
        <v>45</v>
      </c>
      <c r="B48" s="4" t="s">
        <v>112</v>
      </c>
      <c r="C48" s="63">
        <f t="shared" si="23"/>
        <v>299.20000000000005</v>
      </c>
      <c r="D48" s="71">
        <f t="shared" si="24"/>
        <v>0</v>
      </c>
      <c r="E48" s="36">
        <f t="shared" si="25"/>
        <v>0</v>
      </c>
      <c r="F48" s="74">
        <f t="shared" si="26"/>
        <v>0</v>
      </c>
      <c r="G48" s="23"/>
      <c r="H48" s="21"/>
      <c r="I48" s="7">
        <f t="shared" si="27"/>
        <v>0</v>
      </c>
      <c r="J48" s="23"/>
      <c r="K48" s="21"/>
      <c r="L48" s="7">
        <f t="shared" si="28"/>
        <v>0</v>
      </c>
      <c r="M48" s="23"/>
      <c r="N48" s="21"/>
      <c r="O48" s="7">
        <f t="shared" si="29"/>
        <v>0</v>
      </c>
      <c r="P48" s="23"/>
      <c r="Q48" s="21"/>
      <c r="R48" s="7">
        <f t="shared" si="30"/>
        <v>0</v>
      </c>
      <c r="S48" s="23"/>
      <c r="T48" s="21"/>
      <c r="U48" s="7">
        <f t="shared" si="31"/>
        <v>0</v>
      </c>
      <c r="V48" s="21">
        <v>1</v>
      </c>
      <c r="W48" s="21">
        <v>2.2000000000000002</v>
      </c>
      <c r="X48" s="7">
        <f t="shared" si="32"/>
        <v>74.800000000000011</v>
      </c>
      <c r="Y48" s="21"/>
      <c r="Z48" s="21"/>
      <c r="AA48" s="7">
        <f t="shared" si="33"/>
        <v>0</v>
      </c>
      <c r="AB48" s="21">
        <v>3</v>
      </c>
      <c r="AC48" s="21">
        <v>2.2000000000000002</v>
      </c>
      <c r="AD48" s="7">
        <f t="shared" si="34"/>
        <v>224.4</v>
      </c>
      <c r="AE48" s="21"/>
      <c r="AF48" s="21"/>
      <c r="AG48" s="7">
        <f t="shared" si="35"/>
        <v>0</v>
      </c>
      <c r="AJ48" s="7">
        <f t="shared" si="42"/>
        <v>0</v>
      </c>
      <c r="AK48" s="21"/>
      <c r="AL48" s="21"/>
      <c r="AM48" s="7">
        <f t="shared" si="43"/>
        <v>0</v>
      </c>
      <c r="AN48" s="29"/>
      <c r="AP48" s="7"/>
      <c r="AS48" s="7">
        <f t="shared" si="36"/>
        <v>0</v>
      </c>
      <c r="AT48" s="21"/>
      <c r="AU48" s="21"/>
      <c r="AV48" s="7">
        <f t="shared" si="37"/>
        <v>0</v>
      </c>
      <c r="AY48" s="7">
        <f t="shared" si="38"/>
        <v>0</v>
      </c>
      <c r="BA48" s="56"/>
      <c r="BB48" s="7">
        <f t="shared" si="39"/>
        <v>0</v>
      </c>
      <c r="BE48" s="7">
        <f t="shared" si="40"/>
        <v>0</v>
      </c>
      <c r="BH48" s="108">
        <f t="shared" si="41"/>
        <v>0</v>
      </c>
      <c r="BI48" s="56"/>
      <c r="BJ48" s="56"/>
      <c r="BK48" s="49">
        <f t="shared" si="22"/>
        <v>0</v>
      </c>
      <c r="BL48" s="86">
        <v>45</v>
      </c>
      <c r="BM48" s="122">
        <v>38</v>
      </c>
    </row>
    <row r="49" spans="1:65">
      <c r="A49" s="122">
        <v>46</v>
      </c>
      <c r="B49" s="4" t="s">
        <v>113</v>
      </c>
      <c r="C49" s="63">
        <f t="shared" si="23"/>
        <v>608.59999999999991</v>
      </c>
      <c r="D49" s="71">
        <f t="shared" si="24"/>
        <v>0</v>
      </c>
      <c r="E49" s="36">
        <f t="shared" si="25"/>
        <v>0</v>
      </c>
      <c r="F49" s="74">
        <f t="shared" si="26"/>
        <v>0</v>
      </c>
      <c r="G49" s="23"/>
      <c r="H49" s="21"/>
      <c r="I49" s="7">
        <f t="shared" si="27"/>
        <v>0</v>
      </c>
      <c r="J49" s="23"/>
      <c r="K49" s="21"/>
      <c r="L49" s="7">
        <f t="shared" si="28"/>
        <v>0</v>
      </c>
      <c r="M49" s="23"/>
      <c r="N49" s="21"/>
      <c r="O49" s="7">
        <f t="shared" si="29"/>
        <v>0</v>
      </c>
      <c r="P49" s="23"/>
      <c r="Q49" s="21"/>
      <c r="R49" s="7">
        <f t="shared" si="30"/>
        <v>0</v>
      </c>
      <c r="S49" s="23"/>
      <c r="T49" s="21"/>
      <c r="U49" s="7">
        <f t="shared" si="31"/>
        <v>0</v>
      </c>
      <c r="V49" s="21"/>
      <c r="W49" s="21"/>
      <c r="X49" s="7">
        <f t="shared" si="32"/>
        <v>0</v>
      </c>
      <c r="Y49" s="21">
        <v>1</v>
      </c>
      <c r="Z49" s="21">
        <v>2.2999999999999998</v>
      </c>
      <c r="AA49" s="7">
        <f t="shared" si="33"/>
        <v>257.59999999999997</v>
      </c>
      <c r="AB49" s="21"/>
      <c r="AC49" s="21"/>
      <c r="AD49" s="7">
        <f t="shared" si="34"/>
        <v>0</v>
      </c>
      <c r="AE49" s="21"/>
      <c r="AF49" s="21"/>
      <c r="AG49" s="7">
        <f t="shared" si="35"/>
        <v>0</v>
      </c>
      <c r="AJ49" s="7">
        <f t="shared" si="42"/>
        <v>0</v>
      </c>
      <c r="AK49" s="21"/>
      <c r="AL49" s="21"/>
      <c r="AM49" s="7">
        <f t="shared" si="43"/>
        <v>0</v>
      </c>
      <c r="AN49" s="110"/>
      <c r="AP49" s="7"/>
      <c r="AS49" s="7">
        <f t="shared" si="36"/>
        <v>0</v>
      </c>
      <c r="AT49" s="21"/>
      <c r="AU49" s="21"/>
      <c r="AV49" s="7">
        <f t="shared" si="37"/>
        <v>0</v>
      </c>
      <c r="AY49" s="7">
        <f t="shared" si="38"/>
        <v>0</v>
      </c>
      <c r="BA49" s="56"/>
      <c r="BB49" s="7">
        <f t="shared" si="39"/>
        <v>0</v>
      </c>
      <c r="BC49" s="56">
        <v>3</v>
      </c>
      <c r="BD49" s="56">
        <v>1.8</v>
      </c>
      <c r="BE49" s="7">
        <f t="shared" si="40"/>
        <v>351</v>
      </c>
      <c r="BH49" s="108">
        <f t="shared" si="41"/>
        <v>0</v>
      </c>
      <c r="BI49" s="56"/>
      <c r="BJ49" s="56"/>
      <c r="BK49" s="7">
        <f t="shared" si="22"/>
        <v>0</v>
      </c>
      <c r="BL49" s="85">
        <v>46</v>
      </c>
      <c r="BM49" s="123">
        <v>29</v>
      </c>
    </row>
    <row r="50" spans="1:65">
      <c r="A50" s="122">
        <v>47</v>
      </c>
      <c r="B50" s="4" t="s">
        <v>114</v>
      </c>
      <c r="C50" s="63">
        <f t="shared" si="23"/>
        <v>495</v>
      </c>
      <c r="D50" s="71">
        <f t="shared" si="24"/>
        <v>0</v>
      </c>
      <c r="E50" s="36">
        <f t="shared" si="25"/>
        <v>0</v>
      </c>
      <c r="F50" s="74">
        <f t="shared" si="26"/>
        <v>0</v>
      </c>
      <c r="G50" s="23"/>
      <c r="H50" s="21"/>
      <c r="I50" s="7">
        <f t="shared" si="27"/>
        <v>0</v>
      </c>
      <c r="J50" s="23"/>
      <c r="K50" s="21"/>
      <c r="L50" s="7">
        <f t="shared" si="28"/>
        <v>0</v>
      </c>
      <c r="M50" s="23"/>
      <c r="N50" s="21"/>
      <c r="O50" s="7">
        <f t="shared" si="29"/>
        <v>0</v>
      </c>
      <c r="P50" s="23"/>
      <c r="Q50" s="21"/>
      <c r="R50" s="7">
        <f t="shared" si="30"/>
        <v>0</v>
      </c>
      <c r="S50" s="23"/>
      <c r="T50" s="21"/>
      <c r="U50" s="7">
        <f t="shared" si="31"/>
        <v>0</v>
      </c>
      <c r="V50" s="21"/>
      <c r="W50" s="21"/>
      <c r="X50" s="7">
        <f t="shared" si="32"/>
        <v>0</v>
      </c>
      <c r="Y50" s="21"/>
      <c r="Z50" s="21"/>
      <c r="AA50" s="7">
        <f t="shared" si="33"/>
        <v>0</v>
      </c>
      <c r="AB50" s="21"/>
      <c r="AC50" s="21"/>
      <c r="AD50" s="7">
        <f t="shared" si="34"/>
        <v>0</v>
      </c>
      <c r="AE50" s="21"/>
      <c r="AF50" s="21"/>
      <c r="AG50" s="7">
        <f t="shared" si="35"/>
        <v>0</v>
      </c>
      <c r="AJ50" s="7">
        <f t="shared" si="42"/>
        <v>0</v>
      </c>
      <c r="AK50" s="110">
        <v>3</v>
      </c>
      <c r="AL50" s="23">
        <v>2.2000000000000002</v>
      </c>
      <c r="AM50" s="7">
        <f t="shared" si="43"/>
        <v>495</v>
      </c>
      <c r="AN50" s="29"/>
      <c r="AP50" s="7">
        <f t="shared" ref="AP50:AP69" si="44">AN50*AO50*AP$1*AP$2</f>
        <v>0</v>
      </c>
      <c r="AS50" s="7">
        <f t="shared" si="36"/>
        <v>0</v>
      </c>
      <c r="AT50" s="21"/>
      <c r="AU50" s="21"/>
      <c r="AV50" s="7">
        <f t="shared" si="37"/>
        <v>0</v>
      </c>
      <c r="AY50" s="7">
        <f t="shared" si="38"/>
        <v>0</v>
      </c>
      <c r="BA50" s="56"/>
      <c r="BB50" s="7">
        <f t="shared" si="39"/>
        <v>0</v>
      </c>
      <c r="BE50" s="7">
        <f t="shared" si="40"/>
        <v>0</v>
      </c>
      <c r="BH50" s="108">
        <f t="shared" si="41"/>
        <v>0</v>
      </c>
      <c r="BI50" s="56"/>
      <c r="BJ50" s="56"/>
      <c r="BK50" s="49">
        <f t="shared" si="22"/>
        <v>0</v>
      </c>
      <c r="BL50" s="86">
        <v>47</v>
      </c>
      <c r="BM50" s="122">
        <v>40</v>
      </c>
    </row>
    <row r="51" spans="1:65">
      <c r="A51" s="123">
        <v>48</v>
      </c>
      <c r="B51" s="4" t="s">
        <v>115</v>
      </c>
      <c r="C51" s="63">
        <f t="shared" si="23"/>
        <v>234</v>
      </c>
      <c r="D51" s="71">
        <f t="shared" si="24"/>
        <v>0</v>
      </c>
      <c r="E51" s="36">
        <f t="shared" si="25"/>
        <v>0</v>
      </c>
      <c r="F51" s="74">
        <f t="shared" si="26"/>
        <v>0</v>
      </c>
      <c r="G51" s="23"/>
      <c r="H51" s="21"/>
      <c r="I51" s="7">
        <f t="shared" si="27"/>
        <v>0</v>
      </c>
      <c r="J51" s="23"/>
      <c r="K51" s="21"/>
      <c r="L51" s="7">
        <f t="shared" si="28"/>
        <v>0</v>
      </c>
      <c r="M51" s="23"/>
      <c r="N51" s="21"/>
      <c r="O51" s="7">
        <f t="shared" si="29"/>
        <v>0</v>
      </c>
      <c r="P51" s="23"/>
      <c r="Q51" s="21"/>
      <c r="R51" s="7">
        <f t="shared" si="30"/>
        <v>0</v>
      </c>
      <c r="S51" s="23"/>
      <c r="T51" s="21"/>
      <c r="U51" s="7">
        <f t="shared" si="31"/>
        <v>0</v>
      </c>
      <c r="V51" s="21"/>
      <c r="W51" s="21"/>
      <c r="X51" s="7">
        <f t="shared" si="32"/>
        <v>0</v>
      </c>
      <c r="Y51" s="21"/>
      <c r="Z51" s="21"/>
      <c r="AA51" s="7">
        <f t="shared" si="33"/>
        <v>0</v>
      </c>
      <c r="AB51" s="21"/>
      <c r="AC51" s="21"/>
      <c r="AD51" s="7">
        <f t="shared" si="34"/>
        <v>0</v>
      </c>
      <c r="AE51" s="21"/>
      <c r="AF51" s="21"/>
      <c r="AG51" s="7">
        <f t="shared" si="35"/>
        <v>0</v>
      </c>
      <c r="AJ51" s="7">
        <f t="shared" si="42"/>
        <v>0</v>
      </c>
      <c r="AK51" s="21"/>
      <c r="AL51" s="21"/>
      <c r="AM51" s="7">
        <f t="shared" si="43"/>
        <v>0</v>
      </c>
      <c r="AN51" s="29"/>
      <c r="AP51" s="7">
        <f t="shared" si="44"/>
        <v>0</v>
      </c>
      <c r="AQ51" s="23">
        <v>3</v>
      </c>
      <c r="AR51" s="21">
        <v>1.5</v>
      </c>
      <c r="AS51" s="7">
        <f t="shared" si="36"/>
        <v>234</v>
      </c>
      <c r="AT51" s="21"/>
      <c r="AU51" s="21"/>
      <c r="AV51" s="7">
        <f t="shared" si="37"/>
        <v>0</v>
      </c>
      <c r="AY51" s="7">
        <f t="shared" si="38"/>
        <v>0</v>
      </c>
      <c r="BA51" s="56"/>
      <c r="BB51" s="7">
        <f t="shared" si="39"/>
        <v>0</v>
      </c>
      <c r="BE51" s="7">
        <f t="shared" si="40"/>
        <v>0</v>
      </c>
      <c r="BH51" s="108">
        <f t="shared" si="41"/>
        <v>0</v>
      </c>
      <c r="BI51" s="56"/>
      <c r="BJ51" s="56"/>
      <c r="BK51" s="7">
        <f t="shared" si="22"/>
        <v>0</v>
      </c>
      <c r="BL51" s="85">
        <v>48</v>
      </c>
      <c r="BM51" s="123">
        <v>35</v>
      </c>
    </row>
    <row r="52" spans="1:65">
      <c r="A52" s="123">
        <v>49</v>
      </c>
      <c r="B52" s="4" t="s">
        <v>117</v>
      </c>
      <c r="C52" s="63">
        <f t="shared" si="23"/>
        <v>78</v>
      </c>
      <c r="D52" s="71">
        <f t="shared" si="24"/>
        <v>0</v>
      </c>
      <c r="E52" s="36">
        <f t="shared" si="25"/>
        <v>0</v>
      </c>
      <c r="F52" s="74">
        <f t="shared" si="26"/>
        <v>0</v>
      </c>
      <c r="G52" s="23"/>
      <c r="H52" s="21"/>
      <c r="I52" s="7">
        <f t="shared" si="27"/>
        <v>0</v>
      </c>
      <c r="J52" s="23"/>
      <c r="K52" s="21"/>
      <c r="L52" s="7">
        <f t="shared" si="28"/>
        <v>0</v>
      </c>
      <c r="M52" s="23"/>
      <c r="N52" s="21"/>
      <c r="O52" s="7">
        <f t="shared" si="29"/>
        <v>0</v>
      </c>
      <c r="P52" s="23"/>
      <c r="Q52" s="21"/>
      <c r="R52" s="7">
        <f t="shared" si="30"/>
        <v>0</v>
      </c>
      <c r="S52" s="23"/>
      <c r="T52" s="21"/>
      <c r="U52" s="7">
        <f t="shared" si="31"/>
        <v>0</v>
      </c>
      <c r="V52" s="21"/>
      <c r="W52" s="21"/>
      <c r="X52" s="7">
        <f t="shared" si="32"/>
        <v>0</v>
      </c>
      <c r="Y52" s="21"/>
      <c r="Z52" s="21"/>
      <c r="AA52" s="7">
        <f t="shared" si="33"/>
        <v>0</v>
      </c>
      <c r="AB52" s="21"/>
      <c r="AC52" s="21"/>
      <c r="AD52" s="7">
        <f t="shared" si="34"/>
        <v>0</v>
      </c>
      <c r="AE52" s="21"/>
      <c r="AF52" s="21"/>
      <c r="AG52" s="7">
        <f t="shared" si="35"/>
        <v>0</v>
      </c>
      <c r="AJ52" s="7">
        <f t="shared" si="42"/>
        <v>0</v>
      </c>
      <c r="AK52" s="21"/>
      <c r="AL52" s="21"/>
      <c r="AM52" s="7">
        <f t="shared" si="43"/>
        <v>0</v>
      </c>
      <c r="AN52" s="29"/>
      <c r="AP52" s="7">
        <f t="shared" si="44"/>
        <v>0</v>
      </c>
      <c r="AQ52" s="23">
        <v>1</v>
      </c>
      <c r="AR52" s="21">
        <v>1.5</v>
      </c>
      <c r="AS52" s="7">
        <f t="shared" si="36"/>
        <v>78</v>
      </c>
      <c r="AT52" s="21"/>
      <c r="AU52" s="21"/>
      <c r="AV52" s="7">
        <f t="shared" si="37"/>
        <v>0</v>
      </c>
      <c r="AY52" s="7">
        <f t="shared" si="38"/>
        <v>0</v>
      </c>
      <c r="BA52" s="56"/>
      <c r="BB52" s="7">
        <f t="shared" si="39"/>
        <v>0</v>
      </c>
      <c r="BE52" s="7">
        <f t="shared" si="40"/>
        <v>0</v>
      </c>
      <c r="BH52" s="108">
        <f t="shared" si="41"/>
        <v>0</v>
      </c>
      <c r="BI52" s="56"/>
      <c r="BJ52" s="56"/>
      <c r="BK52" s="49">
        <f t="shared" si="22"/>
        <v>0</v>
      </c>
      <c r="BL52" s="86">
        <v>49</v>
      </c>
      <c r="BM52" s="122">
        <v>17</v>
      </c>
    </row>
    <row r="53" spans="1:65">
      <c r="A53" s="123">
        <v>50</v>
      </c>
      <c r="B53" s="4" t="s">
        <v>118</v>
      </c>
      <c r="C53" s="63">
        <f t="shared" si="23"/>
        <v>1108.8</v>
      </c>
      <c r="D53" s="71">
        <f t="shared" si="24"/>
        <v>1</v>
      </c>
      <c r="E53" s="36">
        <f t="shared" si="25"/>
        <v>0</v>
      </c>
      <c r="F53" s="74">
        <f t="shared" si="26"/>
        <v>0</v>
      </c>
      <c r="G53" s="23"/>
      <c r="H53" s="21"/>
      <c r="I53" s="7">
        <f t="shared" si="27"/>
        <v>0</v>
      </c>
      <c r="J53" s="23"/>
      <c r="K53" s="21"/>
      <c r="L53" s="7">
        <f t="shared" si="28"/>
        <v>0</v>
      </c>
      <c r="M53" s="23"/>
      <c r="N53" s="21"/>
      <c r="O53" s="7">
        <f t="shared" si="29"/>
        <v>0</v>
      </c>
      <c r="P53" s="23"/>
      <c r="Q53" s="21"/>
      <c r="R53" s="7">
        <f t="shared" si="30"/>
        <v>0</v>
      </c>
      <c r="S53" s="23"/>
      <c r="T53" s="21"/>
      <c r="U53" s="7">
        <f t="shared" si="31"/>
        <v>0</v>
      </c>
      <c r="V53" s="21"/>
      <c r="W53" s="21"/>
      <c r="X53" s="7">
        <f t="shared" si="32"/>
        <v>0</v>
      </c>
      <c r="Y53" s="21"/>
      <c r="Z53" s="21"/>
      <c r="AA53" s="7">
        <f t="shared" si="33"/>
        <v>0</v>
      </c>
      <c r="AB53" s="21"/>
      <c r="AC53" s="21"/>
      <c r="AD53" s="7">
        <f t="shared" si="34"/>
        <v>0</v>
      </c>
      <c r="AE53" s="21"/>
      <c r="AF53" s="21"/>
      <c r="AG53" s="7">
        <f t="shared" si="35"/>
        <v>0</v>
      </c>
      <c r="AJ53" s="7">
        <f t="shared" si="42"/>
        <v>0</v>
      </c>
      <c r="AK53" s="21"/>
      <c r="AL53" s="21"/>
      <c r="AM53" s="7">
        <f t="shared" si="43"/>
        <v>0</v>
      </c>
      <c r="AN53" s="29"/>
      <c r="AP53" s="7">
        <f t="shared" si="44"/>
        <v>0</v>
      </c>
      <c r="AS53" s="7">
        <f t="shared" si="36"/>
        <v>0</v>
      </c>
      <c r="AT53" s="21">
        <v>9</v>
      </c>
      <c r="AU53" s="21">
        <v>2.2000000000000002</v>
      </c>
      <c r="AV53" s="7">
        <f t="shared" si="37"/>
        <v>1108.8</v>
      </c>
      <c r="AY53" s="7">
        <f t="shared" si="38"/>
        <v>0</v>
      </c>
      <c r="BA53" s="56"/>
      <c r="BB53" s="7">
        <f t="shared" si="39"/>
        <v>0</v>
      </c>
      <c r="BE53" s="7">
        <f t="shared" si="40"/>
        <v>0</v>
      </c>
      <c r="BH53" s="108">
        <f t="shared" si="41"/>
        <v>0</v>
      </c>
      <c r="BI53" s="56"/>
      <c r="BJ53" s="56"/>
      <c r="BK53" s="7">
        <f t="shared" si="22"/>
        <v>0</v>
      </c>
      <c r="BL53" s="85">
        <v>50</v>
      </c>
      <c r="BM53" s="123">
        <v>37</v>
      </c>
    </row>
    <row r="54" spans="1:65">
      <c r="A54" s="122">
        <v>51</v>
      </c>
      <c r="B54" s="4" t="s">
        <v>119</v>
      </c>
      <c r="C54" s="63">
        <f t="shared" si="23"/>
        <v>772.8</v>
      </c>
      <c r="D54" s="71">
        <f t="shared" si="24"/>
        <v>0</v>
      </c>
      <c r="E54" s="36">
        <f t="shared" si="25"/>
        <v>1</v>
      </c>
      <c r="F54" s="74">
        <f t="shared" si="26"/>
        <v>0</v>
      </c>
      <c r="G54" s="23"/>
      <c r="H54" s="21"/>
      <c r="I54" s="7">
        <f t="shared" si="27"/>
        <v>0</v>
      </c>
      <c r="J54" s="23"/>
      <c r="K54" s="21"/>
      <c r="L54" s="7">
        <f t="shared" si="28"/>
        <v>0</v>
      </c>
      <c r="M54" s="23"/>
      <c r="N54" s="21"/>
      <c r="O54" s="7">
        <f t="shared" si="29"/>
        <v>0</v>
      </c>
      <c r="P54" s="23"/>
      <c r="Q54" s="21"/>
      <c r="R54" s="7">
        <f t="shared" si="30"/>
        <v>0</v>
      </c>
      <c r="S54" s="23"/>
      <c r="T54" s="21"/>
      <c r="U54" s="7">
        <f t="shared" si="31"/>
        <v>0</v>
      </c>
      <c r="V54" s="21"/>
      <c r="W54" s="21"/>
      <c r="X54" s="7">
        <f t="shared" si="32"/>
        <v>0</v>
      </c>
      <c r="Y54" s="21"/>
      <c r="Z54" s="21"/>
      <c r="AA54" s="7">
        <f t="shared" si="33"/>
        <v>0</v>
      </c>
      <c r="AB54" s="21"/>
      <c r="AC54" s="21"/>
      <c r="AD54" s="7">
        <f t="shared" si="34"/>
        <v>0</v>
      </c>
      <c r="AE54" s="21"/>
      <c r="AF54" s="21"/>
      <c r="AG54" s="7">
        <f t="shared" si="35"/>
        <v>0</v>
      </c>
      <c r="AJ54" s="7">
        <f t="shared" si="42"/>
        <v>0</v>
      </c>
      <c r="AK54" s="21"/>
      <c r="AL54" s="21"/>
      <c r="AM54" s="7">
        <f t="shared" si="43"/>
        <v>0</v>
      </c>
      <c r="AN54" s="110"/>
      <c r="AP54" s="7">
        <f t="shared" si="44"/>
        <v>0</v>
      </c>
      <c r="AS54" s="7">
        <f t="shared" si="36"/>
        <v>0</v>
      </c>
      <c r="AT54" s="21">
        <v>6</v>
      </c>
      <c r="AU54" s="21">
        <v>2.2999999999999998</v>
      </c>
      <c r="AV54" s="7">
        <f t="shared" si="37"/>
        <v>772.8</v>
      </c>
      <c r="AY54" s="7">
        <f t="shared" si="38"/>
        <v>0</v>
      </c>
      <c r="BA54" s="56"/>
      <c r="BB54" s="7">
        <f t="shared" si="39"/>
        <v>0</v>
      </c>
      <c r="BE54" s="7">
        <f t="shared" si="40"/>
        <v>0</v>
      </c>
      <c r="BH54" s="108">
        <f t="shared" si="41"/>
        <v>0</v>
      </c>
      <c r="BI54" s="56"/>
      <c r="BJ54" s="56"/>
      <c r="BK54" s="49">
        <f t="shared" si="22"/>
        <v>0</v>
      </c>
      <c r="BL54" s="86">
        <v>51</v>
      </c>
      <c r="BM54" s="122">
        <v>63</v>
      </c>
    </row>
    <row r="55" spans="1:65">
      <c r="A55" s="123">
        <v>52</v>
      </c>
      <c r="B55" s="87" t="s">
        <v>120</v>
      </c>
      <c r="C55" s="63">
        <f t="shared" si="23"/>
        <v>459</v>
      </c>
      <c r="D55" s="71">
        <f t="shared" si="24"/>
        <v>1</v>
      </c>
      <c r="E55" s="36">
        <f t="shared" si="25"/>
        <v>0</v>
      </c>
      <c r="F55" s="74">
        <f t="shared" si="26"/>
        <v>0</v>
      </c>
      <c r="G55" s="52"/>
      <c r="H55" s="21"/>
      <c r="I55" s="7">
        <f t="shared" si="27"/>
        <v>0</v>
      </c>
      <c r="J55" s="52"/>
      <c r="K55" s="21"/>
      <c r="L55" s="7">
        <f t="shared" si="28"/>
        <v>0</v>
      </c>
      <c r="M55" s="52"/>
      <c r="N55" s="21"/>
      <c r="O55" s="7">
        <f t="shared" si="29"/>
        <v>0</v>
      </c>
      <c r="P55" s="52"/>
      <c r="Q55" s="21"/>
      <c r="R55" s="7">
        <f t="shared" si="30"/>
        <v>0</v>
      </c>
      <c r="S55" s="52"/>
      <c r="T55" s="21"/>
      <c r="U55" s="7">
        <f t="shared" si="31"/>
        <v>0</v>
      </c>
      <c r="V55" s="21"/>
      <c r="W55" s="21"/>
      <c r="X55" s="7">
        <f t="shared" si="32"/>
        <v>0</v>
      </c>
      <c r="Y55" s="21"/>
      <c r="Z55" s="21"/>
      <c r="AA55" s="7">
        <f t="shared" si="33"/>
        <v>0</v>
      </c>
      <c r="AB55" s="21">
        <v>9</v>
      </c>
      <c r="AC55" s="23">
        <v>1.5</v>
      </c>
      <c r="AD55" s="7">
        <f t="shared" si="34"/>
        <v>459</v>
      </c>
      <c r="AE55" s="21"/>
      <c r="AF55" s="21"/>
      <c r="AG55" s="7">
        <f t="shared" si="35"/>
        <v>0</v>
      </c>
      <c r="AH55" s="52"/>
      <c r="AI55" s="52"/>
      <c r="AJ55" s="7">
        <f t="shared" si="42"/>
        <v>0</v>
      </c>
      <c r="AK55" s="21"/>
      <c r="AL55" s="21"/>
      <c r="AM55" s="7">
        <f t="shared" si="43"/>
        <v>0</v>
      </c>
      <c r="AN55" s="51"/>
      <c r="AO55" s="52"/>
      <c r="AP55" s="7">
        <f t="shared" si="44"/>
        <v>0</v>
      </c>
      <c r="AS55" s="7">
        <f t="shared" si="36"/>
        <v>0</v>
      </c>
      <c r="AT55" s="21"/>
      <c r="AU55" s="21"/>
      <c r="AV55" s="7">
        <f t="shared" si="37"/>
        <v>0</v>
      </c>
      <c r="AY55" s="7">
        <f t="shared" si="38"/>
        <v>0</v>
      </c>
      <c r="BA55" s="56"/>
      <c r="BB55" s="7">
        <f t="shared" si="39"/>
        <v>0</v>
      </c>
      <c r="BE55" s="7">
        <f t="shared" si="40"/>
        <v>0</v>
      </c>
      <c r="BH55" s="108">
        <f t="shared" si="41"/>
        <v>0</v>
      </c>
      <c r="BI55" s="56"/>
      <c r="BJ55" s="56"/>
      <c r="BK55" s="7">
        <f t="shared" si="22"/>
        <v>0</v>
      </c>
      <c r="BL55" s="85">
        <v>52</v>
      </c>
      <c r="BM55" s="123">
        <v>49</v>
      </c>
    </row>
    <row r="56" spans="1:65">
      <c r="A56" s="122">
        <v>53</v>
      </c>
      <c r="B56" s="85" t="s">
        <v>123</v>
      </c>
      <c r="C56" s="63">
        <f t="shared" si="23"/>
        <v>1098</v>
      </c>
      <c r="D56" s="71">
        <f t="shared" si="24"/>
        <v>1</v>
      </c>
      <c r="E56" s="36">
        <f t="shared" si="25"/>
        <v>0</v>
      </c>
      <c r="F56" s="74">
        <f t="shared" si="26"/>
        <v>1</v>
      </c>
      <c r="G56" s="52"/>
      <c r="H56" s="21"/>
      <c r="I56" s="16">
        <f t="shared" si="27"/>
        <v>0</v>
      </c>
      <c r="J56" s="52"/>
      <c r="K56" s="21"/>
      <c r="L56" s="16">
        <f t="shared" si="28"/>
        <v>0</v>
      </c>
      <c r="M56" s="52"/>
      <c r="N56" s="21"/>
      <c r="O56" s="16">
        <f t="shared" si="29"/>
        <v>0</v>
      </c>
      <c r="P56" s="52"/>
      <c r="Q56" s="21"/>
      <c r="R56" s="16">
        <f t="shared" si="30"/>
        <v>0</v>
      </c>
      <c r="S56" s="52"/>
      <c r="T56" s="21"/>
      <c r="U56" s="16">
        <f t="shared" si="31"/>
        <v>0</v>
      </c>
      <c r="V56" s="21"/>
      <c r="W56" s="21"/>
      <c r="X56" s="16">
        <f t="shared" si="32"/>
        <v>0</v>
      </c>
      <c r="Y56" s="21"/>
      <c r="Z56" s="21"/>
      <c r="AA56" s="16">
        <f t="shared" si="33"/>
        <v>0</v>
      </c>
      <c r="AB56" s="21"/>
      <c r="AC56" s="23"/>
      <c r="AD56" s="16">
        <f t="shared" si="34"/>
        <v>0</v>
      </c>
      <c r="AE56" s="21"/>
      <c r="AF56" s="21"/>
      <c r="AG56" s="16">
        <f t="shared" si="35"/>
        <v>0</v>
      </c>
      <c r="AH56" s="52"/>
      <c r="AI56" s="52"/>
      <c r="AJ56" s="16">
        <f t="shared" si="42"/>
        <v>0</v>
      </c>
      <c r="AK56" s="21"/>
      <c r="AL56" s="21"/>
      <c r="AM56" s="16">
        <f t="shared" si="43"/>
        <v>0</v>
      </c>
      <c r="AN56" s="51"/>
      <c r="AO56" s="52"/>
      <c r="AP56" s="16">
        <f t="shared" si="44"/>
        <v>0</v>
      </c>
      <c r="AS56" s="16">
        <f t="shared" si="36"/>
        <v>0</v>
      </c>
      <c r="AT56" s="21"/>
      <c r="AU56" s="21"/>
      <c r="AV56" s="16">
        <f t="shared" si="37"/>
        <v>0</v>
      </c>
      <c r="AY56" s="7">
        <f t="shared" si="38"/>
        <v>0</v>
      </c>
      <c r="BA56" s="56"/>
      <c r="BB56" s="7">
        <f t="shared" si="39"/>
        <v>0</v>
      </c>
      <c r="BC56" s="56">
        <v>4</v>
      </c>
      <c r="BD56" s="56">
        <v>1.8</v>
      </c>
      <c r="BE56" s="7">
        <f t="shared" si="40"/>
        <v>468</v>
      </c>
      <c r="BF56" s="56">
        <v>9</v>
      </c>
      <c r="BG56" s="56">
        <v>1</v>
      </c>
      <c r="BH56" s="108">
        <f t="shared" si="41"/>
        <v>630</v>
      </c>
      <c r="BI56" s="56"/>
      <c r="BJ56" s="56"/>
      <c r="BK56" s="49">
        <f t="shared" si="22"/>
        <v>0</v>
      </c>
      <c r="BL56" s="86">
        <v>53</v>
      </c>
      <c r="BM56" s="122">
        <v>2</v>
      </c>
    </row>
    <row r="57" spans="1:65">
      <c r="A57" s="122">
        <v>54</v>
      </c>
      <c r="B57" s="85" t="s">
        <v>124</v>
      </c>
      <c r="C57" s="63">
        <f t="shared" si="23"/>
        <v>0</v>
      </c>
      <c r="D57" s="71">
        <f t="shared" si="24"/>
        <v>0</v>
      </c>
      <c r="E57" s="36">
        <f t="shared" si="25"/>
        <v>0</v>
      </c>
      <c r="F57" s="74">
        <f t="shared" si="26"/>
        <v>0</v>
      </c>
      <c r="G57" s="52"/>
      <c r="H57" s="21"/>
      <c r="I57" s="7">
        <f t="shared" si="27"/>
        <v>0</v>
      </c>
      <c r="J57" s="52"/>
      <c r="K57" s="21"/>
      <c r="L57" s="7">
        <f t="shared" si="28"/>
        <v>0</v>
      </c>
      <c r="M57" s="52"/>
      <c r="N57" s="21"/>
      <c r="O57" s="7">
        <f t="shared" si="29"/>
        <v>0</v>
      </c>
      <c r="P57" s="52"/>
      <c r="Q57" s="21"/>
      <c r="R57" s="7">
        <f t="shared" si="30"/>
        <v>0</v>
      </c>
      <c r="S57" s="52"/>
      <c r="T57" s="21"/>
      <c r="U57" s="7">
        <f t="shared" si="31"/>
        <v>0</v>
      </c>
      <c r="V57" s="21"/>
      <c r="W57" s="21"/>
      <c r="X57" s="7">
        <f t="shared" si="32"/>
        <v>0</v>
      </c>
      <c r="Y57" s="21"/>
      <c r="Z57" s="21"/>
      <c r="AA57" s="7">
        <f t="shared" si="33"/>
        <v>0</v>
      </c>
      <c r="AB57" s="21"/>
      <c r="AC57" s="23"/>
      <c r="AD57" s="7">
        <f t="shared" si="34"/>
        <v>0</v>
      </c>
      <c r="AE57" s="21"/>
      <c r="AF57" s="21"/>
      <c r="AG57" s="7">
        <f t="shared" si="35"/>
        <v>0</v>
      </c>
      <c r="AH57" s="52"/>
      <c r="AI57" s="52"/>
      <c r="AJ57" s="7">
        <f t="shared" si="42"/>
        <v>0</v>
      </c>
      <c r="AK57" s="21"/>
      <c r="AL57" s="21"/>
      <c r="AM57" s="7">
        <f t="shared" si="43"/>
        <v>0</v>
      </c>
      <c r="AN57" s="51"/>
      <c r="AO57" s="52"/>
      <c r="AP57" s="7">
        <f t="shared" si="44"/>
        <v>0</v>
      </c>
      <c r="AS57" s="7">
        <f t="shared" si="36"/>
        <v>0</v>
      </c>
      <c r="AT57" s="21"/>
      <c r="AU57" s="21"/>
      <c r="AV57" s="7">
        <f t="shared" si="37"/>
        <v>0</v>
      </c>
      <c r="AY57" s="7">
        <f t="shared" si="38"/>
        <v>0</v>
      </c>
      <c r="BA57" s="56"/>
      <c r="BB57" s="7">
        <f t="shared" si="39"/>
        <v>0</v>
      </c>
      <c r="BE57" s="7">
        <f t="shared" si="40"/>
        <v>0</v>
      </c>
      <c r="BH57" s="108">
        <f t="shared" si="41"/>
        <v>0</v>
      </c>
      <c r="BI57" s="56"/>
      <c r="BJ57" s="56"/>
      <c r="BK57" s="7">
        <f t="shared" si="22"/>
        <v>0</v>
      </c>
      <c r="BL57" s="85">
        <v>54</v>
      </c>
      <c r="BM57" s="123">
        <v>11</v>
      </c>
    </row>
    <row r="58" spans="1:65">
      <c r="A58" s="123">
        <v>55</v>
      </c>
      <c r="B58" s="85" t="s">
        <v>125</v>
      </c>
      <c r="C58" s="63">
        <f t="shared" si="23"/>
        <v>0</v>
      </c>
      <c r="D58" s="71">
        <f t="shared" si="24"/>
        <v>0</v>
      </c>
      <c r="E58" s="36">
        <f t="shared" si="25"/>
        <v>0</v>
      </c>
      <c r="F58" s="74">
        <f t="shared" si="26"/>
        <v>0</v>
      </c>
      <c r="G58" s="52"/>
      <c r="H58" s="21"/>
      <c r="I58" s="7">
        <f t="shared" si="27"/>
        <v>0</v>
      </c>
      <c r="J58" s="52"/>
      <c r="K58" s="21"/>
      <c r="L58" s="7">
        <f t="shared" si="28"/>
        <v>0</v>
      </c>
      <c r="M58" s="52"/>
      <c r="N58" s="21"/>
      <c r="O58" s="7">
        <f t="shared" si="29"/>
        <v>0</v>
      </c>
      <c r="P58" s="52"/>
      <c r="Q58" s="21"/>
      <c r="R58" s="7">
        <f t="shared" si="30"/>
        <v>0</v>
      </c>
      <c r="S58" s="52"/>
      <c r="T58" s="21"/>
      <c r="U58" s="7">
        <f t="shared" si="31"/>
        <v>0</v>
      </c>
      <c r="V58" s="21"/>
      <c r="W58" s="21"/>
      <c r="X58" s="7">
        <f t="shared" si="32"/>
        <v>0</v>
      </c>
      <c r="Y58" s="21"/>
      <c r="Z58" s="21"/>
      <c r="AA58" s="7">
        <f t="shared" si="33"/>
        <v>0</v>
      </c>
      <c r="AB58" s="21"/>
      <c r="AC58" s="23"/>
      <c r="AD58" s="7">
        <f t="shared" si="34"/>
        <v>0</v>
      </c>
      <c r="AE58" s="21"/>
      <c r="AF58" s="21"/>
      <c r="AG58" s="7">
        <f t="shared" si="35"/>
        <v>0</v>
      </c>
      <c r="AH58" s="52"/>
      <c r="AI58" s="52"/>
      <c r="AJ58" s="7">
        <f t="shared" si="42"/>
        <v>0</v>
      </c>
      <c r="AK58" s="21"/>
      <c r="AL58" s="21"/>
      <c r="AM58" s="7">
        <f t="shared" si="43"/>
        <v>0</v>
      </c>
      <c r="AN58" s="51"/>
      <c r="AO58" s="52"/>
      <c r="AP58" s="7">
        <f t="shared" si="44"/>
        <v>0</v>
      </c>
      <c r="AS58" s="7">
        <f t="shared" si="36"/>
        <v>0</v>
      </c>
      <c r="AT58" s="21"/>
      <c r="AU58" s="21"/>
      <c r="AV58" s="7">
        <f t="shared" si="37"/>
        <v>0</v>
      </c>
      <c r="AY58" s="7">
        <f t="shared" si="38"/>
        <v>0</v>
      </c>
      <c r="BA58" s="56"/>
      <c r="BB58" s="7">
        <f t="shared" si="39"/>
        <v>0</v>
      </c>
      <c r="BE58" s="7">
        <f t="shared" si="40"/>
        <v>0</v>
      </c>
      <c r="BH58" s="108">
        <f t="shared" si="41"/>
        <v>0</v>
      </c>
      <c r="BI58" s="56"/>
      <c r="BJ58" s="56"/>
      <c r="BK58" s="49">
        <f t="shared" si="22"/>
        <v>0</v>
      </c>
      <c r="BL58" s="86">
        <v>55</v>
      </c>
      <c r="BM58" s="122">
        <v>13</v>
      </c>
    </row>
    <row r="59" spans="1:65">
      <c r="A59" s="122">
        <v>56</v>
      </c>
      <c r="B59" s="85" t="s">
        <v>126</v>
      </c>
      <c r="C59" s="63">
        <f t="shared" si="23"/>
        <v>509.5</v>
      </c>
      <c r="D59" s="71">
        <f t="shared" si="24"/>
        <v>0</v>
      </c>
      <c r="E59" s="36">
        <f t="shared" si="25"/>
        <v>0</v>
      </c>
      <c r="F59" s="74">
        <f t="shared" si="26"/>
        <v>1</v>
      </c>
      <c r="G59" s="52"/>
      <c r="H59" s="21"/>
      <c r="I59" s="7">
        <f t="shared" si="27"/>
        <v>0</v>
      </c>
      <c r="J59" s="52"/>
      <c r="K59" s="21"/>
      <c r="L59" s="7">
        <f t="shared" si="28"/>
        <v>0</v>
      </c>
      <c r="M59" s="52"/>
      <c r="N59" s="21"/>
      <c r="O59" s="7">
        <f t="shared" si="29"/>
        <v>0</v>
      </c>
      <c r="P59" s="52"/>
      <c r="Q59" s="21"/>
      <c r="R59" s="7">
        <f t="shared" si="30"/>
        <v>0</v>
      </c>
      <c r="S59" s="52"/>
      <c r="T59" s="21"/>
      <c r="U59" s="7">
        <f t="shared" si="31"/>
        <v>0</v>
      </c>
      <c r="V59" s="21"/>
      <c r="W59" s="21"/>
      <c r="X59" s="7">
        <f t="shared" si="32"/>
        <v>0</v>
      </c>
      <c r="Y59" s="21"/>
      <c r="Z59" s="21"/>
      <c r="AA59" s="7">
        <f t="shared" si="33"/>
        <v>0</v>
      </c>
      <c r="AB59" s="21"/>
      <c r="AC59" s="23"/>
      <c r="AD59" s="7">
        <f t="shared" si="34"/>
        <v>0</v>
      </c>
      <c r="AE59" s="21"/>
      <c r="AF59" s="21"/>
      <c r="AG59" s="7">
        <f t="shared" si="35"/>
        <v>0</v>
      </c>
      <c r="AH59" s="52"/>
      <c r="AI59" s="52"/>
      <c r="AJ59" s="7">
        <f t="shared" si="42"/>
        <v>0</v>
      </c>
      <c r="AK59" s="21"/>
      <c r="AL59" s="21"/>
      <c r="AM59" s="7">
        <f t="shared" si="43"/>
        <v>0</v>
      </c>
      <c r="AN59" s="51"/>
      <c r="AO59" s="52"/>
      <c r="AP59" s="7">
        <f t="shared" si="44"/>
        <v>0</v>
      </c>
      <c r="AS59" s="7">
        <f t="shared" si="36"/>
        <v>0</v>
      </c>
      <c r="AT59" s="21"/>
      <c r="AU59" s="21"/>
      <c r="AV59" s="7">
        <f t="shared" si="37"/>
        <v>0</v>
      </c>
      <c r="AW59" s="56">
        <v>3</v>
      </c>
      <c r="AX59" s="56">
        <v>1.5</v>
      </c>
      <c r="AY59" s="7">
        <f t="shared" si="38"/>
        <v>157.5</v>
      </c>
      <c r="AZ59" s="56">
        <v>4</v>
      </c>
      <c r="BA59" s="56">
        <v>2.2000000000000002</v>
      </c>
      <c r="BB59" s="7">
        <f t="shared" si="39"/>
        <v>352</v>
      </c>
      <c r="BE59" s="7">
        <f t="shared" si="40"/>
        <v>0</v>
      </c>
      <c r="BH59" s="108">
        <f t="shared" si="41"/>
        <v>0</v>
      </c>
      <c r="BI59" s="56"/>
      <c r="BJ59" s="56"/>
      <c r="BK59" s="7">
        <f t="shared" si="22"/>
        <v>0</v>
      </c>
      <c r="BL59" s="85">
        <v>56</v>
      </c>
      <c r="BM59" s="123">
        <v>14</v>
      </c>
    </row>
    <row r="60" spans="1:65">
      <c r="A60" s="122">
        <v>57</v>
      </c>
      <c r="B60" s="85" t="s">
        <v>127</v>
      </c>
      <c r="C60" s="63">
        <f t="shared" si="23"/>
        <v>0</v>
      </c>
      <c r="D60" s="71">
        <f t="shared" si="24"/>
        <v>0</v>
      </c>
      <c r="E60" s="36">
        <f t="shared" si="25"/>
        <v>0</v>
      </c>
      <c r="F60" s="74">
        <f t="shared" si="26"/>
        <v>0</v>
      </c>
      <c r="G60" s="52"/>
      <c r="H60" s="21"/>
      <c r="I60" s="7">
        <f t="shared" si="27"/>
        <v>0</v>
      </c>
      <c r="J60" s="52"/>
      <c r="K60" s="21"/>
      <c r="L60" s="7">
        <f t="shared" si="28"/>
        <v>0</v>
      </c>
      <c r="M60" s="52"/>
      <c r="N60" s="21"/>
      <c r="O60" s="7">
        <f t="shared" si="29"/>
        <v>0</v>
      </c>
      <c r="P60" s="52"/>
      <c r="Q60" s="21"/>
      <c r="R60" s="7">
        <f t="shared" si="30"/>
        <v>0</v>
      </c>
      <c r="S60" s="52"/>
      <c r="T60" s="21"/>
      <c r="U60" s="7">
        <f t="shared" si="31"/>
        <v>0</v>
      </c>
      <c r="V60" s="21"/>
      <c r="W60" s="21"/>
      <c r="X60" s="7">
        <f t="shared" si="32"/>
        <v>0</v>
      </c>
      <c r="Y60" s="21"/>
      <c r="Z60" s="21"/>
      <c r="AA60" s="7">
        <f t="shared" si="33"/>
        <v>0</v>
      </c>
      <c r="AB60" s="21"/>
      <c r="AC60" s="23"/>
      <c r="AD60" s="7">
        <f t="shared" si="34"/>
        <v>0</v>
      </c>
      <c r="AE60" s="21"/>
      <c r="AF60" s="21"/>
      <c r="AG60" s="7">
        <f t="shared" si="35"/>
        <v>0</v>
      </c>
      <c r="AH60" s="52"/>
      <c r="AI60" s="52"/>
      <c r="AJ60" s="7">
        <f t="shared" si="42"/>
        <v>0</v>
      </c>
      <c r="AK60" s="21"/>
      <c r="AL60" s="21"/>
      <c r="AM60" s="7">
        <f t="shared" si="43"/>
        <v>0</v>
      </c>
      <c r="AN60" s="51"/>
      <c r="AO60" s="52"/>
      <c r="AP60" s="7">
        <f t="shared" si="44"/>
        <v>0</v>
      </c>
      <c r="AS60" s="7">
        <f t="shared" si="36"/>
        <v>0</v>
      </c>
      <c r="AT60" s="21"/>
      <c r="AU60" s="21"/>
      <c r="AV60" s="7">
        <f t="shared" si="37"/>
        <v>0</v>
      </c>
      <c r="AY60" s="7">
        <f t="shared" si="38"/>
        <v>0</v>
      </c>
      <c r="BA60" s="56"/>
      <c r="BB60" s="7">
        <f t="shared" si="39"/>
        <v>0</v>
      </c>
      <c r="BE60" s="7">
        <f t="shared" si="40"/>
        <v>0</v>
      </c>
      <c r="BH60" s="108">
        <f t="shared" si="41"/>
        <v>0</v>
      </c>
      <c r="BI60" s="56"/>
      <c r="BJ60" s="56"/>
      <c r="BK60" s="49">
        <f t="shared" si="22"/>
        <v>0</v>
      </c>
      <c r="BL60" s="86">
        <v>57</v>
      </c>
      <c r="BM60" s="122">
        <v>18</v>
      </c>
    </row>
    <row r="61" spans="1:65">
      <c r="A61" s="123">
        <v>58</v>
      </c>
      <c r="B61" s="85" t="s">
        <v>128</v>
      </c>
      <c r="C61" s="63">
        <f t="shared" si="23"/>
        <v>0</v>
      </c>
      <c r="D61" s="71">
        <f t="shared" si="24"/>
        <v>0</v>
      </c>
      <c r="E61" s="36">
        <f t="shared" si="25"/>
        <v>0</v>
      </c>
      <c r="F61" s="74">
        <f t="shared" si="26"/>
        <v>0</v>
      </c>
      <c r="G61" s="52"/>
      <c r="H61" s="21"/>
      <c r="I61" s="7">
        <f t="shared" si="27"/>
        <v>0</v>
      </c>
      <c r="J61" s="52"/>
      <c r="K61" s="21"/>
      <c r="L61" s="7">
        <f t="shared" si="28"/>
        <v>0</v>
      </c>
      <c r="M61" s="52"/>
      <c r="N61" s="21"/>
      <c r="O61" s="7">
        <f t="shared" si="29"/>
        <v>0</v>
      </c>
      <c r="P61" s="52"/>
      <c r="Q61" s="21"/>
      <c r="R61" s="7">
        <f t="shared" si="30"/>
        <v>0</v>
      </c>
      <c r="S61" s="52"/>
      <c r="T61" s="21"/>
      <c r="U61" s="7">
        <f t="shared" si="31"/>
        <v>0</v>
      </c>
      <c r="V61" s="21"/>
      <c r="W61" s="21"/>
      <c r="X61" s="7">
        <f t="shared" si="32"/>
        <v>0</v>
      </c>
      <c r="Y61" s="21"/>
      <c r="Z61" s="21"/>
      <c r="AA61" s="7">
        <f t="shared" si="33"/>
        <v>0</v>
      </c>
      <c r="AB61" s="21"/>
      <c r="AC61" s="23"/>
      <c r="AD61" s="7">
        <f t="shared" si="34"/>
        <v>0</v>
      </c>
      <c r="AE61" s="21"/>
      <c r="AF61" s="21"/>
      <c r="AG61" s="7">
        <f t="shared" si="35"/>
        <v>0</v>
      </c>
      <c r="AH61" s="52"/>
      <c r="AI61" s="52"/>
      <c r="AJ61" s="7">
        <f t="shared" si="42"/>
        <v>0</v>
      </c>
      <c r="AK61" s="21"/>
      <c r="AL61" s="21"/>
      <c r="AM61" s="7">
        <f t="shared" si="43"/>
        <v>0</v>
      </c>
      <c r="AN61" s="51"/>
      <c r="AO61" s="52"/>
      <c r="AP61" s="7">
        <f t="shared" si="44"/>
        <v>0</v>
      </c>
      <c r="AS61" s="7">
        <f t="shared" si="36"/>
        <v>0</v>
      </c>
      <c r="AT61" s="21"/>
      <c r="AU61" s="21"/>
      <c r="AV61" s="7">
        <f t="shared" si="37"/>
        <v>0</v>
      </c>
      <c r="AY61" s="7">
        <f t="shared" si="38"/>
        <v>0</v>
      </c>
      <c r="BA61" s="56"/>
      <c r="BB61" s="7">
        <f t="shared" si="39"/>
        <v>0</v>
      </c>
      <c r="BE61" s="7">
        <f t="shared" si="40"/>
        <v>0</v>
      </c>
      <c r="BH61" s="108">
        <f t="shared" si="41"/>
        <v>0</v>
      </c>
      <c r="BI61" s="56"/>
      <c r="BJ61" s="56"/>
      <c r="BK61" s="7">
        <f t="shared" si="22"/>
        <v>0</v>
      </c>
      <c r="BL61" s="85">
        <v>58</v>
      </c>
      <c r="BM61" s="123">
        <v>22</v>
      </c>
    </row>
    <row r="62" spans="1:65">
      <c r="A62" s="123">
        <v>59</v>
      </c>
      <c r="B62" s="85" t="s">
        <v>129</v>
      </c>
      <c r="C62" s="63">
        <f t="shared" si="23"/>
        <v>377.99999999999994</v>
      </c>
      <c r="D62" s="71">
        <f t="shared" si="24"/>
        <v>1</v>
      </c>
      <c r="E62" s="36">
        <f t="shared" si="25"/>
        <v>0</v>
      </c>
      <c r="F62" s="74">
        <f t="shared" si="26"/>
        <v>0</v>
      </c>
      <c r="G62" s="52"/>
      <c r="H62" s="21"/>
      <c r="I62" s="7">
        <f t="shared" si="27"/>
        <v>0</v>
      </c>
      <c r="J62" s="52"/>
      <c r="K62" s="21"/>
      <c r="L62" s="7">
        <f t="shared" si="28"/>
        <v>0</v>
      </c>
      <c r="M62" s="52"/>
      <c r="N62" s="21"/>
      <c r="O62" s="7">
        <f t="shared" si="29"/>
        <v>0</v>
      </c>
      <c r="P62" s="52"/>
      <c r="Q62" s="21"/>
      <c r="R62" s="7">
        <f t="shared" si="30"/>
        <v>0</v>
      </c>
      <c r="S62" s="52"/>
      <c r="T62" s="21"/>
      <c r="U62" s="7">
        <f t="shared" si="31"/>
        <v>0</v>
      </c>
      <c r="V62" s="21"/>
      <c r="W62" s="21"/>
      <c r="X62" s="7">
        <f t="shared" si="32"/>
        <v>0</v>
      </c>
      <c r="Y62" s="21"/>
      <c r="Z62" s="21"/>
      <c r="AA62" s="7">
        <f t="shared" si="33"/>
        <v>0</v>
      </c>
      <c r="AB62" s="21"/>
      <c r="AC62" s="23"/>
      <c r="AD62" s="7">
        <f t="shared" si="34"/>
        <v>0</v>
      </c>
      <c r="AE62" s="21"/>
      <c r="AF62" s="21"/>
      <c r="AG62" s="7">
        <f t="shared" si="35"/>
        <v>0</v>
      </c>
      <c r="AH62" s="52"/>
      <c r="AI62" s="52"/>
      <c r="AJ62" s="7">
        <f t="shared" si="42"/>
        <v>0</v>
      </c>
      <c r="AK62" s="21"/>
      <c r="AL62" s="21"/>
      <c r="AM62" s="7">
        <f t="shared" si="43"/>
        <v>0</v>
      </c>
      <c r="AN62" s="51"/>
      <c r="AO62" s="52"/>
      <c r="AP62" s="7">
        <f t="shared" si="44"/>
        <v>0</v>
      </c>
      <c r="AS62" s="7">
        <f t="shared" si="36"/>
        <v>0</v>
      </c>
      <c r="AT62" s="21"/>
      <c r="AU62" s="21"/>
      <c r="AV62" s="7">
        <f t="shared" si="37"/>
        <v>0</v>
      </c>
      <c r="AW62" s="56">
        <v>9</v>
      </c>
      <c r="AX62" s="56">
        <v>1.2</v>
      </c>
      <c r="AY62" s="7">
        <f t="shared" si="38"/>
        <v>377.99999999999994</v>
      </c>
      <c r="BA62" s="56"/>
      <c r="BB62" s="7">
        <f t="shared" si="39"/>
        <v>0</v>
      </c>
      <c r="BE62" s="7">
        <f t="shared" si="40"/>
        <v>0</v>
      </c>
      <c r="BH62" s="108">
        <f t="shared" si="41"/>
        <v>0</v>
      </c>
      <c r="BI62" s="56"/>
      <c r="BJ62" s="56"/>
      <c r="BK62" s="49">
        <f t="shared" si="22"/>
        <v>0</v>
      </c>
      <c r="BL62" s="86">
        <v>59</v>
      </c>
      <c r="BM62" s="122">
        <v>25</v>
      </c>
    </row>
    <row r="63" spans="1:65">
      <c r="A63" s="122">
        <v>60</v>
      </c>
      <c r="B63" s="85" t="s">
        <v>130</v>
      </c>
      <c r="C63" s="63">
        <f t="shared" si="23"/>
        <v>0</v>
      </c>
      <c r="D63" s="71">
        <f t="shared" si="24"/>
        <v>0</v>
      </c>
      <c r="E63" s="36">
        <f t="shared" si="25"/>
        <v>0</v>
      </c>
      <c r="F63" s="74">
        <f t="shared" si="26"/>
        <v>0</v>
      </c>
      <c r="G63" s="52"/>
      <c r="H63" s="21"/>
      <c r="I63" s="7">
        <f t="shared" si="27"/>
        <v>0</v>
      </c>
      <c r="J63" s="52"/>
      <c r="K63" s="21"/>
      <c r="L63" s="7">
        <f t="shared" si="28"/>
        <v>0</v>
      </c>
      <c r="M63" s="52"/>
      <c r="N63" s="21"/>
      <c r="O63" s="7">
        <f t="shared" si="29"/>
        <v>0</v>
      </c>
      <c r="P63" s="52"/>
      <c r="Q63" s="21"/>
      <c r="R63" s="7">
        <f t="shared" si="30"/>
        <v>0</v>
      </c>
      <c r="S63" s="52"/>
      <c r="T63" s="21"/>
      <c r="U63" s="7">
        <f t="shared" si="31"/>
        <v>0</v>
      </c>
      <c r="V63" s="21"/>
      <c r="W63" s="21"/>
      <c r="X63" s="7">
        <f t="shared" si="32"/>
        <v>0</v>
      </c>
      <c r="Y63" s="21"/>
      <c r="Z63" s="21"/>
      <c r="AA63" s="7">
        <f t="shared" si="33"/>
        <v>0</v>
      </c>
      <c r="AB63" s="21"/>
      <c r="AC63" s="23"/>
      <c r="AD63" s="7">
        <f t="shared" si="34"/>
        <v>0</v>
      </c>
      <c r="AE63" s="21"/>
      <c r="AF63" s="21"/>
      <c r="AG63" s="7">
        <f t="shared" si="35"/>
        <v>0</v>
      </c>
      <c r="AH63" s="52"/>
      <c r="AI63" s="52"/>
      <c r="AJ63" s="7">
        <f t="shared" si="42"/>
        <v>0</v>
      </c>
      <c r="AK63" s="21"/>
      <c r="AL63" s="21"/>
      <c r="AM63" s="7">
        <f t="shared" si="43"/>
        <v>0</v>
      </c>
      <c r="AN63" s="51"/>
      <c r="AO63" s="52"/>
      <c r="AP63" s="7">
        <f t="shared" si="44"/>
        <v>0</v>
      </c>
      <c r="AS63" s="7">
        <f t="shared" si="36"/>
        <v>0</v>
      </c>
      <c r="AT63" s="21"/>
      <c r="AU63" s="21"/>
      <c r="AV63" s="7">
        <f t="shared" si="37"/>
        <v>0</v>
      </c>
      <c r="AY63" s="7">
        <f t="shared" si="38"/>
        <v>0</v>
      </c>
      <c r="BA63" s="56"/>
      <c r="BB63" s="7">
        <f t="shared" si="39"/>
        <v>0</v>
      </c>
      <c r="BE63" s="7">
        <f t="shared" si="40"/>
        <v>0</v>
      </c>
      <c r="BH63" s="108">
        <f t="shared" si="41"/>
        <v>0</v>
      </c>
      <c r="BI63" s="56"/>
      <c r="BJ63" s="56"/>
      <c r="BK63" s="7">
        <f t="shared" si="22"/>
        <v>0</v>
      </c>
      <c r="BL63" s="85">
        <v>60</v>
      </c>
      <c r="BM63" s="123">
        <v>36</v>
      </c>
    </row>
    <row r="64" spans="1:65">
      <c r="A64" s="123">
        <v>61</v>
      </c>
      <c r="B64" s="85" t="s">
        <v>131</v>
      </c>
      <c r="C64" s="63">
        <f t="shared" si="23"/>
        <v>0</v>
      </c>
      <c r="D64" s="71">
        <f t="shared" si="24"/>
        <v>0</v>
      </c>
      <c r="E64" s="36">
        <f t="shared" si="25"/>
        <v>0</v>
      </c>
      <c r="F64" s="74">
        <f t="shared" si="26"/>
        <v>0</v>
      </c>
      <c r="G64" s="52"/>
      <c r="H64" s="21"/>
      <c r="I64" s="7">
        <f t="shared" si="27"/>
        <v>0</v>
      </c>
      <c r="J64" s="52"/>
      <c r="K64" s="21"/>
      <c r="L64" s="7">
        <f t="shared" si="28"/>
        <v>0</v>
      </c>
      <c r="M64" s="52"/>
      <c r="N64" s="21"/>
      <c r="O64" s="7">
        <f t="shared" si="29"/>
        <v>0</v>
      </c>
      <c r="P64" s="52"/>
      <c r="Q64" s="21"/>
      <c r="R64" s="7">
        <f t="shared" si="30"/>
        <v>0</v>
      </c>
      <c r="S64" s="52"/>
      <c r="T64" s="21"/>
      <c r="U64" s="7">
        <f t="shared" si="31"/>
        <v>0</v>
      </c>
      <c r="V64" s="21"/>
      <c r="W64" s="21"/>
      <c r="X64" s="7">
        <f t="shared" si="32"/>
        <v>0</v>
      </c>
      <c r="Y64" s="21"/>
      <c r="Z64" s="21"/>
      <c r="AA64" s="7">
        <f t="shared" si="33"/>
        <v>0</v>
      </c>
      <c r="AB64" s="21"/>
      <c r="AC64" s="23"/>
      <c r="AD64" s="7">
        <f t="shared" si="34"/>
        <v>0</v>
      </c>
      <c r="AE64" s="21"/>
      <c r="AF64" s="21"/>
      <c r="AG64" s="7">
        <f t="shared" si="35"/>
        <v>0</v>
      </c>
      <c r="AH64" s="52"/>
      <c r="AI64" s="52"/>
      <c r="AJ64" s="7">
        <f t="shared" si="42"/>
        <v>0</v>
      </c>
      <c r="AK64" s="21"/>
      <c r="AL64" s="21"/>
      <c r="AM64" s="7">
        <f t="shared" si="43"/>
        <v>0</v>
      </c>
      <c r="AN64" s="51"/>
      <c r="AO64" s="52"/>
      <c r="AP64" s="7">
        <f t="shared" si="44"/>
        <v>0</v>
      </c>
      <c r="AS64" s="7">
        <f t="shared" si="36"/>
        <v>0</v>
      </c>
      <c r="AT64" s="21"/>
      <c r="AU64" s="21"/>
      <c r="AV64" s="7">
        <f t="shared" si="37"/>
        <v>0</v>
      </c>
      <c r="AY64" s="7">
        <f t="shared" si="38"/>
        <v>0</v>
      </c>
      <c r="BA64" s="56"/>
      <c r="BB64" s="7">
        <f t="shared" si="39"/>
        <v>0</v>
      </c>
      <c r="BE64" s="7">
        <f t="shared" si="40"/>
        <v>0</v>
      </c>
      <c r="BH64" s="108">
        <f t="shared" si="41"/>
        <v>0</v>
      </c>
      <c r="BI64" s="56"/>
      <c r="BJ64" s="56"/>
      <c r="BK64" s="49">
        <f t="shared" si="22"/>
        <v>0</v>
      </c>
      <c r="BL64" s="86">
        <v>61</v>
      </c>
      <c r="BM64" s="122">
        <v>54</v>
      </c>
    </row>
    <row r="65" spans="1:65">
      <c r="A65" s="123">
        <v>62</v>
      </c>
      <c r="B65" s="85" t="s">
        <v>133</v>
      </c>
      <c r="C65" s="63">
        <f t="shared" si="23"/>
        <v>1229</v>
      </c>
      <c r="D65" s="71">
        <f t="shared" si="24"/>
        <v>1</v>
      </c>
      <c r="E65" s="36">
        <f t="shared" si="25"/>
        <v>0</v>
      </c>
      <c r="F65" s="74">
        <f t="shared" si="26"/>
        <v>1</v>
      </c>
      <c r="G65" s="52"/>
      <c r="H65" s="21"/>
      <c r="I65" s="7">
        <f t="shared" si="27"/>
        <v>0</v>
      </c>
      <c r="J65" s="52"/>
      <c r="K65" s="21"/>
      <c r="L65" s="7">
        <f t="shared" si="28"/>
        <v>0</v>
      </c>
      <c r="M65" s="52"/>
      <c r="N65" s="21"/>
      <c r="O65" s="7">
        <f t="shared" si="29"/>
        <v>0</v>
      </c>
      <c r="P65" s="52"/>
      <c r="Q65" s="21"/>
      <c r="R65" s="7">
        <f t="shared" si="30"/>
        <v>0</v>
      </c>
      <c r="S65" s="52"/>
      <c r="T65" s="21"/>
      <c r="U65" s="7">
        <f t="shared" si="31"/>
        <v>0</v>
      </c>
      <c r="V65" s="21"/>
      <c r="W65" s="21"/>
      <c r="X65" s="7">
        <f t="shared" si="32"/>
        <v>0</v>
      </c>
      <c r="Y65" s="21"/>
      <c r="Z65" s="21"/>
      <c r="AA65" s="7">
        <f t="shared" si="33"/>
        <v>0</v>
      </c>
      <c r="AB65" s="21"/>
      <c r="AC65" s="23"/>
      <c r="AD65" s="7">
        <f t="shared" si="34"/>
        <v>0</v>
      </c>
      <c r="AE65" s="21"/>
      <c r="AF65" s="21"/>
      <c r="AG65" s="7">
        <f t="shared" si="35"/>
        <v>0</v>
      </c>
      <c r="AH65" s="52"/>
      <c r="AI65" s="52"/>
      <c r="AJ65" s="7">
        <f t="shared" si="42"/>
        <v>0</v>
      </c>
      <c r="AK65" s="21"/>
      <c r="AL65" s="21"/>
      <c r="AM65" s="7">
        <f t="shared" si="43"/>
        <v>0</v>
      </c>
      <c r="AN65" s="51"/>
      <c r="AO65" s="52"/>
      <c r="AP65" s="7">
        <f t="shared" si="44"/>
        <v>0</v>
      </c>
      <c r="AS65" s="7">
        <f t="shared" si="36"/>
        <v>0</v>
      </c>
      <c r="AT65" s="21"/>
      <c r="AU65" s="21"/>
      <c r="AV65" s="7">
        <f t="shared" si="37"/>
        <v>0</v>
      </c>
      <c r="AY65" s="7">
        <f t="shared" si="38"/>
        <v>0</v>
      </c>
      <c r="BA65" s="56"/>
      <c r="BB65" s="7">
        <f t="shared" si="39"/>
        <v>0</v>
      </c>
      <c r="BC65" s="56">
        <v>9</v>
      </c>
      <c r="BD65" s="56">
        <v>1</v>
      </c>
      <c r="BE65" s="7">
        <f t="shared" si="40"/>
        <v>585</v>
      </c>
      <c r="BF65" s="56">
        <v>4</v>
      </c>
      <c r="BG65" s="56">
        <v>2.2999999999999998</v>
      </c>
      <c r="BH65" s="108">
        <f t="shared" si="41"/>
        <v>644</v>
      </c>
      <c r="BI65" s="56"/>
      <c r="BJ65" s="56"/>
      <c r="BK65" s="7">
        <f t="shared" si="22"/>
        <v>0</v>
      </c>
      <c r="BL65" s="85">
        <v>62</v>
      </c>
      <c r="BM65" s="123">
        <v>55</v>
      </c>
    </row>
    <row r="66" spans="1:65">
      <c r="A66" s="122">
        <v>63</v>
      </c>
      <c r="B66" s="85" t="s">
        <v>134</v>
      </c>
      <c r="C66" s="63">
        <f t="shared" si="23"/>
        <v>84</v>
      </c>
      <c r="D66" s="71">
        <f t="shared" si="24"/>
        <v>0</v>
      </c>
      <c r="E66" s="36">
        <f t="shared" si="25"/>
        <v>0</v>
      </c>
      <c r="F66" s="74">
        <f t="shared" si="26"/>
        <v>0</v>
      </c>
      <c r="G66" s="52"/>
      <c r="H66" s="21"/>
      <c r="I66" s="7">
        <f t="shared" si="27"/>
        <v>0</v>
      </c>
      <c r="J66" s="52"/>
      <c r="K66" s="21"/>
      <c r="L66" s="7">
        <f t="shared" si="28"/>
        <v>0</v>
      </c>
      <c r="M66" s="52"/>
      <c r="N66" s="21"/>
      <c r="O66" s="7">
        <f t="shared" si="29"/>
        <v>0</v>
      </c>
      <c r="P66" s="52"/>
      <c r="Q66" s="21"/>
      <c r="R66" s="7">
        <f t="shared" si="30"/>
        <v>0</v>
      </c>
      <c r="S66" s="52"/>
      <c r="T66" s="21"/>
      <c r="U66" s="7">
        <f t="shared" si="31"/>
        <v>0</v>
      </c>
      <c r="V66" s="21"/>
      <c r="W66" s="21"/>
      <c r="X66" s="7">
        <f t="shared" si="32"/>
        <v>0</v>
      </c>
      <c r="Y66" s="21"/>
      <c r="Z66" s="21"/>
      <c r="AA66" s="7">
        <f t="shared" si="33"/>
        <v>0</v>
      </c>
      <c r="AB66" s="21"/>
      <c r="AC66" s="23"/>
      <c r="AD66" s="7">
        <f t="shared" si="34"/>
        <v>0</v>
      </c>
      <c r="AE66" s="21"/>
      <c r="AF66" s="21"/>
      <c r="AG66" s="7">
        <f t="shared" si="35"/>
        <v>0</v>
      </c>
      <c r="AH66" s="52"/>
      <c r="AI66" s="52"/>
      <c r="AJ66" s="7">
        <f t="shared" si="42"/>
        <v>0</v>
      </c>
      <c r="AK66" s="21"/>
      <c r="AL66" s="21"/>
      <c r="AM66" s="7">
        <f t="shared" si="43"/>
        <v>0</v>
      </c>
      <c r="AN66" s="51"/>
      <c r="AO66" s="52"/>
      <c r="AP66" s="7">
        <f t="shared" si="44"/>
        <v>0</v>
      </c>
      <c r="AS66" s="7">
        <f t="shared" si="36"/>
        <v>0</v>
      </c>
      <c r="AT66" s="21"/>
      <c r="AU66" s="21"/>
      <c r="AV66" s="7">
        <f t="shared" si="37"/>
        <v>0</v>
      </c>
      <c r="AY66" s="7">
        <f t="shared" si="38"/>
        <v>0</v>
      </c>
      <c r="BA66" s="56"/>
      <c r="BB66" s="7">
        <f t="shared" si="39"/>
        <v>0</v>
      </c>
      <c r="BE66" s="7">
        <f t="shared" si="40"/>
        <v>0</v>
      </c>
      <c r="BF66" s="56">
        <v>1</v>
      </c>
      <c r="BG66" s="56">
        <v>1.2</v>
      </c>
      <c r="BH66" s="108">
        <f t="shared" si="41"/>
        <v>84</v>
      </c>
      <c r="BI66" s="56"/>
      <c r="BJ66" s="56"/>
      <c r="BK66" s="49">
        <f t="shared" si="22"/>
        <v>0</v>
      </c>
      <c r="BL66" s="114">
        <v>63</v>
      </c>
      <c r="BM66" s="122">
        <v>57</v>
      </c>
    </row>
    <row r="67" spans="1:65">
      <c r="A67" s="4">
        <v>64</v>
      </c>
      <c r="B67" s="4" t="s">
        <v>144</v>
      </c>
      <c r="C67" s="63">
        <f t="shared" si="23"/>
        <v>510</v>
      </c>
      <c r="D67" s="71">
        <f t="shared" si="24"/>
        <v>0</v>
      </c>
      <c r="E67" s="36">
        <f t="shared" si="25"/>
        <v>0</v>
      </c>
      <c r="F67" s="74">
        <f t="shared" si="26"/>
        <v>1</v>
      </c>
      <c r="G67" s="52"/>
      <c r="H67" s="21"/>
      <c r="I67" s="7">
        <f t="shared" si="27"/>
        <v>0</v>
      </c>
      <c r="J67" s="52"/>
      <c r="K67" s="21"/>
      <c r="L67" s="7">
        <f t="shared" si="28"/>
        <v>0</v>
      </c>
      <c r="M67" s="52"/>
      <c r="N67" s="21"/>
      <c r="O67" s="7">
        <f t="shared" si="29"/>
        <v>0</v>
      </c>
      <c r="P67" s="52"/>
      <c r="Q67" s="21"/>
      <c r="R67" s="7">
        <f t="shared" si="30"/>
        <v>0</v>
      </c>
      <c r="S67" s="52"/>
      <c r="T67" s="21"/>
      <c r="U67" s="7">
        <f t="shared" si="31"/>
        <v>0</v>
      </c>
      <c r="V67" s="21"/>
      <c r="W67" s="21"/>
      <c r="X67" s="7">
        <f t="shared" si="32"/>
        <v>0</v>
      </c>
      <c r="Y67" s="21"/>
      <c r="Z67" s="21"/>
      <c r="AA67" s="7">
        <f t="shared" si="33"/>
        <v>0</v>
      </c>
      <c r="AB67" s="21"/>
      <c r="AC67" s="23"/>
      <c r="AD67" s="7">
        <f t="shared" si="34"/>
        <v>0</v>
      </c>
      <c r="AE67" s="21"/>
      <c r="AF67" s="21"/>
      <c r="AG67" s="7">
        <f t="shared" si="35"/>
        <v>0</v>
      </c>
      <c r="AH67" s="52"/>
      <c r="AI67" s="52"/>
      <c r="AJ67" s="7">
        <f t="shared" si="42"/>
        <v>0</v>
      </c>
      <c r="AK67" s="21"/>
      <c r="AL67" s="21"/>
      <c r="AM67" s="7">
        <f t="shared" si="43"/>
        <v>0</v>
      </c>
      <c r="AN67" s="51"/>
      <c r="AO67" s="52"/>
      <c r="AP67" s="7">
        <f t="shared" si="44"/>
        <v>0</v>
      </c>
      <c r="AS67" s="7">
        <f t="shared" si="36"/>
        <v>0</v>
      </c>
      <c r="AT67" s="21"/>
      <c r="AU67" s="21"/>
      <c r="AV67" s="7">
        <f t="shared" si="37"/>
        <v>0</v>
      </c>
      <c r="AW67" s="56">
        <v>4</v>
      </c>
      <c r="AX67" s="56">
        <v>1.5</v>
      </c>
      <c r="AY67" s="7">
        <f t="shared" si="38"/>
        <v>210</v>
      </c>
      <c r="AZ67" s="56">
        <v>3</v>
      </c>
      <c r="BA67" s="56">
        <v>2.5</v>
      </c>
      <c r="BB67" s="7">
        <f t="shared" si="39"/>
        <v>300</v>
      </c>
      <c r="BE67" s="7">
        <f t="shared" si="40"/>
        <v>0</v>
      </c>
      <c r="BH67" s="108">
        <f t="shared" si="41"/>
        <v>0</v>
      </c>
      <c r="BI67" s="56"/>
      <c r="BJ67" s="56"/>
      <c r="BK67" s="7">
        <f t="shared" si="22"/>
        <v>0</v>
      </c>
      <c r="BL67" s="85">
        <v>64</v>
      </c>
      <c r="BM67" s="123">
        <v>58</v>
      </c>
    </row>
    <row r="68" spans="1:65">
      <c r="A68" s="4">
        <v>65</v>
      </c>
      <c r="B68" s="4" t="s">
        <v>145</v>
      </c>
      <c r="C68" s="63">
        <f t="shared" si="23"/>
        <v>270</v>
      </c>
      <c r="D68" s="71">
        <f t="shared" si="24"/>
        <v>0</v>
      </c>
      <c r="E68" s="36">
        <f t="shared" si="25"/>
        <v>0</v>
      </c>
      <c r="F68" s="74">
        <f t="shared" ref="F68:F69" si="45">COUNTIF(G68:BK68,"=4")</f>
        <v>0</v>
      </c>
      <c r="G68" s="52"/>
      <c r="H68" s="21"/>
      <c r="I68" s="7">
        <f t="shared" ref="I68:I69" si="46">G68*H68*I$1*I$2</f>
        <v>0</v>
      </c>
      <c r="J68" s="52"/>
      <c r="K68" s="21"/>
      <c r="L68" s="7">
        <f t="shared" ref="L68:L69" si="47">J68*K68*L$1*L$2</f>
        <v>0</v>
      </c>
      <c r="M68" s="52"/>
      <c r="N68" s="21"/>
      <c r="O68" s="7">
        <f t="shared" ref="O68:O69" si="48">M68*N68*O$1*O$2</f>
        <v>0</v>
      </c>
      <c r="P68" s="52"/>
      <c r="Q68" s="21"/>
      <c r="R68" s="7">
        <f t="shared" ref="R68:R69" si="49">P68*Q68*R$1*R$2</f>
        <v>0</v>
      </c>
      <c r="S68" s="52"/>
      <c r="T68" s="21"/>
      <c r="U68" s="7">
        <f t="shared" ref="U68:U69" si="50">S68*T68*U$1*U$2</f>
        <v>0</v>
      </c>
      <c r="V68" s="21"/>
      <c r="W68" s="21"/>
      <c r="X68" s="7">
        <f t="shared" ref="X68:X69" si="51">V68*W68*X$1*X$2</f>
        <v>0</v>
      </c>
      <c r="Y68" s="21"/>
      <c r="Z68" s="21"/>
      <c r="AA68" s="7">
        <f t="shared" ref="AA68:AA69" si="52">Y68*Z68*AA$1*AA$2</f>
        <v>0</v>
      </c>
      <c r="AB68" s="21"/>
      <c r="AC68" s="23"/>
      <c r="AD68" s="7">
        <f t="shared" ref="AD68:AD69" si="53">AB68*AC68*AD$1*AD$2</f>
        <v>0</v>
      </c>
      <c r="AE68" s="21"/>
      <c r="AF68" s="21"/>
      <c r="AG68" s="7">
        <f t="shared" ref="AG68:AG69" si="54">AE68*AF68*AG$1*AG$2</f>
        <v>0</v>
      </c>
      <c r="AH68" s="52"/>
      <c r="AI68" s="52"/>
      <c r="AJ68" s="7">
        <f t="shared" si="42"/>
        <v>0</v>
      </c>
      <c r="AK68" s="21"/>
      <c r="AL68" s="21"/>
      <c r="AM68" s="7">
        <f t="shared" si="43"/>
        <v>0</v>
      </c>
      <c r="AN68" s="51"/>
      <c r="AO68" s="52"/>
      <c r="AP68" s="7">
        <f t="shared" si="44"/>
        <v>0</v>
      </c>
      <c r="AS68" s="7">
        <f t="shared" ref="AS68:AS69" si="55">AQ68*AR68*AS$1*AS$2</f>
        <v>0</v>
      </c>
      <c r="AT68" s="21"/>
      <c r="AU68" s="21"/>
      <c r="AV68" s="7">
        <f t="shared" ref="AV68:AV69" si="56">AT68*AU68*AV$1*AV$2</f>
        <v>0</v>
      </c>
      <c r="AY68" s="7">
        <f t="shared" ref="AY68:AY69" si="57">AW68*AX68*AY$1*AY$2</f>
        <v>0</v>
      </c>
      <c r="BA68" s="56"/>
      <c r="BB68" s="7">
        <f t="shared" ref="BB68:BB69" si="58">AZ68*BA68*BB$1*BB$2</f>
        <v>0</v>
      </c>
      <c r="BC68" s="56">
        <v>2</v>
      </c>
      <c r="BD68" s="56">
        <v>1</v>
      </c>
      <c r="BE68" s="7">
        <f t="shared" ref="BE68:BE69" si="59">BC68*BD68*BE$1*BE$2</f>
        <v>130</v>
      </c>
      <c r="BF68" s="56">
        <v>2</v>
      </c>
      <c r="BG68" s="56">
        <v>1</v>
      </c>
      <c r="BH68" s="108">
        <f t="shared" ref="BH68:BH69" si="60">BF68*BG68*BH$1*BH$2</f>
        <v>140</v>
      </c>
      <c r="BI68" s="56"/>
      <c r="BJ68" s="56"/>
      <c r="BK68" s="49">
        <f t="shared" ref="BK68:BK104" si="61">BI68*BJ68*BK$1*BK$2</f>
        <v>0</v>
      </c>
      <c r="BL68" s="44">
        <v>65</v>
      </c>
      <c r="BM68" s="122">
        <v>60</v>
      </c>
    </row>
    <row r="69" spans="1:65">
      <c r="A69" s="115">
        <v>66</v>
      </c>
      <c r="B69" s="4" t="s">
        <v>146</v>
      </c>
      <c r="C69" s="63">
        <f t="shared" si="23"/>
        <v>210</v>
      </c>
      <c r="D69" s="71">
        <f t="shared" si="24"/>
        <v>0</v>
      </c>
      <c r="E69" s="36">
        <f t="shared" si="25"/>
        <v>0</v>
      </c>
      <c r="F69" s="74">
        <f t="shared" si="45"/>
        <v>0</v>
      </c>
      <c r="G69" s="52"/>
      <c r="H69" s="21"/>
      <c r="I69" s="7">
        <f t="shared" si="46"/>
        <v>0</v>
      </c>
      <c r="J69" s="52"/>
      <c r="K69" s="21"/>
      <c r="L69" s="7">
        <f t="shared" si="47"/>
        <v>0</v>
      </c>
      <c r="M69" s="52"/>
      <c r="N69" s="21"/>
      <c r="O69" s="7">
        <f t="shared" si="48"/>
        <v>0</v>
      </c>
      <c r="P69" s="52"/>
      <c r="Q69" s="21"/>
      <c r="R69" s="7">
        <f t="shared" si="49"/>
        <v>0</v>
      </c>
      <c r="S69" s="52"/>
      <c r="T69" s="21"/>
      <c r="U69" s="7">
        <f t="shared" si="50"/>
        <v>0</v>
      </c>
      <c r="V69" s="21"/>
      <c r="W69" s="21"/>
      <c r="X69" s="7">
        <f t="shared" si="51"/>
        <v>0</v>
      </c>
      <c r="Y69" s="21"/>
      <c r="Z69" s="21"/>
      <c r="AA69" s="7">
        <f t="shared" si="52"/>
        <v>0</v>
      </c>
      <c r="AB69" s="21"/>
      <c r="AC69" s="23"/>
      <c r="AD69" s="7">
        <f t="shared" si="53"/>
        <v>0</v>
      </c>
      <c r="AE69" s="21"/>
      <c r="AF69" s="21"/>
      <c r="AG69" s="7">
        <f t="shared" si="54"/>
        <v>0</v>
      </c>
      <c r="AH69" s="52"/>
      <c r="AI69" s="52"/>
      <c r="AJ69" s="7">
        <f t="shared" si="42"/>
        <v>0</v>
      </c>
      <c r="AK69" s="21"/>
      <c r="AL69" s="21"/>
      <c r="AM69" s="7">
        <f t="shared" si="43"/>
        <v>0</v>
      </c>
      <c r="AN69" s="51"/>
      <c r="AO69" s="52"/>
      <c r="AP69" s="7">
        <f t="shared" si="44"/>
        <v>0</v>
      </c>
      <c r="AS69" s="7">
        <f t="shared" si="55"/>
        <v>0</v>
      </c>
      <c r="AT69" s="21"/>
      <c r="AU69" s="21"/>
      <c r="AV69" s="7">
        <f t="shared" si="56"/>
        <v>0</v>
      </c>
      <c r="AY69" s="7">
        <f t="shared" si="57"/>
        <v>0</v>
      </c>
      <c r="BA69" s="56"/>
      <c r="BB69" s="7">
        <f t="shared" si="58"/>
        <v>0</v>
      </c>
      <c r="BE69" s="7">
        <f t="shared" si="59"/>
        <v>0</v>
      </c>
      <c r="BF69" s="56">
        <v>3</v>
      </c>
      <c r="BG69" s="56">
        <v>1</v>
      </c>
      <c r="BH69" s="108">
        <f t="shared" si="60"/>
        <v>210</v>
      </c>
      <c r="BI69" s="56"/>
      <c r="BJ69" s="56"/>
      <c r="BK69" s="7">
        <f t="shared" si="61"/>
        <v>0</v>
      </c>
      <c r="BL69" s="85">
        <v>66</v>
      </c>
      <c r="BM69" s="124">
        <v>61</v>
      </c>
    </row>
    <row r="70" spans="1:65">
      <c r="B70" s="87"/>
      <c r="C70" s="63">
        <f t="shared" ref="C70:C104" si="62">IF(COUNTIF(G70:BK70,"&gt;0")&gt;3,LARGE(G70:BK70,1)+LARGE(G70:BK70,2),MAX(G70:BK70))</f>
        <v>0</v>
      </c>
      <c r="D70" s="71">
        <f t="shared" ref="D70:D101" si="63">COUNTIF(G70:BK70,"=9")</f>
        <v>0</v>
      </c>
      <c r="E70" s="36">
        <f t="shared" ref="E70:E101" si="64">COUNTIF(G70:BK70,"=6")</f>
        <v>0</v>
      </c>
      <c r="F70" s="74">
        <f t="shared" ref="F70:F99" si="65">COUNTIF(G70:BK70,"=4")</f>
        <v>0</v>
      </c>
      <c r="G70" s="52"/>
      <c r="H70" s="21"/>
      <c r="I70" s="7">
        <f t="shared" ref="I70:I142" si="66">G70*H70*I$1*I$2</f>
        <v>0</v>
      </c>
      <c r="J70" s="52"/>
      <c r="K70" s="21"/>
      <c r="L70" s="7">
        <f t="shared" ref="L70:L142" si="67">J70*K70*L$1*L$2</f>
        <v>0</v>
      </c>
      <c r="M70" s="52"/>
      <c r="N70" s="21"/>
      <c r="O70" s="7">
        <f t="shared" ref="O70:O142" si="68">M70*N70*O$1*O$2</f>
        <v>0</v>
      </c>
      <c r="P70" s="52"/>
      <c r="Q70" s="21"/>
      <c r="R70" s="7">
        <f t="shared" ref="R70:R142" si="69">P70*Q70*R$1*R$2</f>
        <v>0</v>
      </c>
      <c r="S70" s="52"/>
      <c r="T70" s="21"/>
      <c r="U70" s="7">
        <f t="shared" ref="U70:U142" si="70">S70*T70*U$1*U$2</f>
        <v>0</v>
      </c>
      <c r="V70" s="21"/>
      <c r="W70" s="21"/>
      <c r="X70" s="7">
        <f t="shared" ref="X70:X142" si="71">V70*W70*X$1*X$2</f>
        <v>0</v>
      </c>
      <c r="Y70" s="21"/>
      <c r="Z70" s="21"/>
      <c r="AA70" s="7">
        <f t="shared" ref="AA70:AA142" si="72">Y70*Z70*AA$1*AA$2</f>
        <v>0</v>
      </c>
      <c r="AB70" s="21"/>
      <c r="AC70" s="23"/>
      <c r="AD70" s="7">
        <f t="shared" ref="AD70:AD142" si="73">AB70*AC70*AD$1*AD$2</f>
        <v>0</v>
      </c>
      <c r="AE70" s="21"/>
      <c r="AF70" s="21"/>
      <c r="AG70" s="7">
        <f t="shared" ref="AG70:AG142" si="74">AE70*AF70*AG$1*AG$2</f>
        <v>0</v>
      </c>
      <c r="AH70" s="52"/>
      <c r="AI70" s="52"/>
      <c r="AJ70" s="7">
        <f t="shared" ref="AJ70:AJ142" si="75">AH70*AI70*AJ$1*AJ$2</f>
        <v>0</v>
      </c>
      <c r="AK70" s="21"/>
      <c r="AL70" s="21"/>
      <c r="AM70" s="7">
        <f t="shared" ref="AM70:AM142" si="76">AK70*AL70*AM$1*AM$2</f>
        <v>0</v>
      </c>
      <c r="AN70" s="51"/>
      <c r="AO70" s="52"/>
      <c r="AP70" s="7">
        <f t="shared" ref="AP70:AP142" si="77">AN70*AO70*AP$1*AP$2</f>
        <v>0</v>
      </c>
      <c r="AS70" s="7">
        <f t="shared" ref="AS70:AS104" si="78">AQ70*AR70*AS$1*AS$2</f>
        <v>0</v>
      </c>
      <c r="AT70" s="21"/>
      <c r="AU70" s="21"/>
      <c r="AV70" s="7">
        <f t="shared" ref="AV70:AV142" si="79">AT70*AU70*AV$1*AV$2</f>
        <v>0</v>
      </c>
      <c r="AY70" s="49">
        <f t="shared" ref="AY70:BB104" si="80">AW70*AX70*AY$1*AY$2</f>
        <v>0</v>
      </c>
      <c r="AZ70" s="84"/>
      <c r="BB70" s="49">
        <f t="shared" si="80"/>
        <v>0</v>
      </c>
      <c r="BE70" s="49">
        <f t="shared" ref="BE70:BE104" si="81">BC70*BD70*BE$1*BE$2</f>
        <v>0</v>
      </c>
      <c r="BH70" s="49">
        <f t="shared" ref="BH70:BH104" si="82">BF70*BG70*BH$1*BH$2</f>
        <v>0</v>
      </c>
      <c r="BI70" s="56"/>
      <c r="BJ70" s="56"/>
      <c r="BK70" s="49">
        <f t="shared" si="61"/>
        <v>0</v>
      </c>
    </row>
    <row r="71" spans="1:65">
      <c r="B71" s="87"/>
      <c r="C71" s="63">
        <f t="shared" si="62"/>
        <v>0</v>
      </c>
      <c r="D71" s="71">
        <f t="shared" si="63"/>
        <v>0</v>
      </c>
      <c r="E71" s="36">
        <f t="shared" si="64"/>
        <v>0</v>
      </c>
      <c r="F71" s="74">
        <f t="shared" si="65"/>
        <v>0</v>
      </c>
      <c r="G71" s="52"/>
      <c r="H71" s="21"/>
      <c r="I71" s="7">
        <f t="shared" si="66"/>
        <v>0</v>
      </c>
      <c r="J71" s="52"/>
      <c r="K71" s="21"/>
      <c r="L71" s="7">
        <f t="shared" si="67"/>
        <v>0</v>
      </c>
      <c r="M71" s="52"/>
      <c r="N71" s="21"/>
      <c r="O71" s="7">
        <f t="shared" si="68"/>
        <v>0</v>
      </c>
      <c r="P71" s="52"/>
      <c r="Q71" s="21"/>
      <c r="R71" s="7">
        <f t="shared" si="69"/>
        <v>0</v>
      </c>
      <c r="S71" s="52"/>
      <c r="T71" s="21"/>
      <c r="U71" s="7">
        <f t="shared" si="70"/>
        <v>0</v>
      </c>
      <c r="V71" s="21"/>
      <c r="W71" s="21"/>
      <c r="X71" s="7">
        <f t="shared" si="71"/>
        <v>0</v>
      </c>
      <c r="Y71" s="21"/>
      <c r="Z71" s="21"/>
      <c r="AA71" s="7">
        <f t="shared" si="72"/>
        <v>0</v>
      </c>
      <c r="AB71" s="21"/>
      <c r="AC71" s="23"/>
      <c r="AD71" s="7">
        <f t="shared" si="73"/>
        <v>0</v>
      </c>
      <c r="AE71" s="21"/>
      <c r="AF71" s="21"/>
      <c r="AG71" s="7">
        <f t="shared" si="74"/>
        <v>0</v>
      </c>
      <c r="AH71" s="52"/>
      <c r="AI71" s="52"/>
      <c r="AJ71" s="7">
        <f t="shared" si="75"/>
        <v>0</v>
      </c>
      <c r="AK71" s="21"/>
      <c r="AL71" s="21"/>
      <c r="AM71" s="7">
        <f t="shared" si="76"/>
        <v>0</v>
      </c>
      <c r="AN71" s="51"/>
      <c r="AO71" s="52"/>
      <c r="AP71" s="7">
        <f t="shared" si="77"/>
        <v>0</v>
      </c>
      <c r="AS71" s="7">
        <f t="shared" si="78"/>
        <v>0</v>
      </c>
      <c r="AT71" s="21"/>
      <c r="AU71" s="21"/>
      <c r="AV71" s="7">
        <f t="shared" si="79"/>
        <v>0</v>
      </c>
      <c r="AY71" s="7">
        <f t="shared" si="80"/>
        <v>0</v>
      </c>
      <c r="AZ71" s="110"/>
      <c r="BB71" s="7">
        <f t="shared" si="80"/>
        <v>0</v>
      </c>
      <c r="BE71" s="7">
        <f t="shared" si="81"/>
        <v>0</v>
      </c>
      <c r="BH71" s="7">
        <f t="shared" si="82"/>
        <v>0</v>
      </c>
      <c r="BI71" s="56"/>
      <c r="BJ71" s="56"/>
      <c r="BK71" s="7">
        <f t="shared" si="61"/>
        <v>0</v>
      </c>
    </row>
    <row r="72" spans="1:65">
      <c r="B72" s="87"/>
      <c r="C72" s="63">
        <f t="shared" si="62"/>
        <v>0</v>
      </c>
      <c r="D72" s="71">
        <f t="shared" si="63"/>
        <v>0</v>
      </c>
      <c r="E72" s="36">
        <f t="shared" si="64"/>
        <v>0</v>
      </c>
      <c r="F72" s="74">
        <f t="shared" si="65"/>
        <v>0</v>
      </c>
      <c r="G72" s="52"/>
      <c r="H72" s="21"/>
      <c r="I72" s="7">
        <f t="shared" si="66"/>
        <v>0</v>
      </c>
      <c r="J72" s="52"/>
      <c r="K72" s="21"/>
      <c r="L72" s="7">
        <f t="shared" si="67"/>
        <v>0</v>
      </c>
      <c r="M72" s="52"/>
      <c r="N72" s="21"/>
      <c r="O72" s="7">
        <f t="shared" si="68"/>
        <v>0</v>
      </c>
      <c r="P72" s="52"/>
      <c r="Q72" s="21"/>
      <c r="R72" s="7">
        <f t="shared" si="69"/>
        <v>0</v>
      </c>
      <c r="S72" s="52"/>
      <c r="T72" s="21"/>
      <c r="U72" s="7">
        <f t="shared" si="70"/>
        <v>0</v>
      </c>
      <c r="V72" s="21"/>
      <c r="W72" s="21"/>
      <c r="X72" s="7">
        <f t="shared" si="71"/>
        <v>0</v>
      </c>
      <c r="Y72" s="21"/>
      <c r="Z72" s="21"/>
      <c r="AA72" s="7">
        <f t="shared" si="72"/>
        <v>0</v>
      </c>
      <c r="AB72" s="21"/>
      <c r="AC72" s="23"/>
      <c r="AD72" s="7">
        <f t="shared" si="73"/>
        <v>0</v>
      </c>
      <c r="AE72" s="21"/>
      <c r="AF72" s="21"/>
      <c r="AG72" s="7">
        <f t="shared" si="74"/>
        <v>0</v>
      </c>
      <c r="AH72" s="52"/>
      <c r="AI72" s="52"/>
      <c r="AJ72" s="7">
        <f t="shared" si="75"/>
        <v>0</v>
      </c>
      <c r="AK72" s="21"/>
      <c r="AL72" s="21"/>
      <c r="AM72" s="7">
        <f t="shared" si="76"/>
        <v>0</v>
      </c>
      <c r="AN72" s="51"/>
      <c r="AO72" s="52"/>
      <c r="AP72" s="7">
        <f t="shared" si="77"/>
        <v>0</v>
      </c>
      <c r="AS72" s="7">
        <f t="shared" si="78"/>
        <v>0</v>
      </c>
      <c r="AT72" s="21"/>
      <c r="AU72" s="21"/>
      <c r="AV72" s="7">
        <f t="shared" si="79"/>
        <v>0</v>
      </c>
      <c r="AY72" s="49">
        <f t="shared" si="80"/>
        <v>0</v>
      </c>
      <c r="AZ72" s="84"/>
      <c r="BB72" s="49">
        <f t="shared" si="80"/>
        <v>0</v>
      </c>
      <c r="BE72" s="49">
        <f t="shared" si="81"/>
        <v>0</v>
      </c>
      <c r="BH72" s="49">
        <f t="shared" si="82"/>
        <v>0</v>
      </c>
      <c r="BI72" s="56"/>
      <c r="BJ72" s="56"/>
      <c r="BK72" s="49">
        <f t="shared" si="61"/>
        <v>0</v>
      </c>
    </row>
    <row r="73" spans="1:65">
      <c r="B73" s="87"/>
      <c r="C73" s="63">
        <f t="shared" si="62"/>
        <v>0</v>
      </c>
      <c r="D73" s="71">
        <f t="shared" si="63"/>
        <v>0</v>
      </c>
      <c r="E73" s="36">
        <f t="shared" si="64"/>
        <v>0</v>
      </c>
      <c r="F73" s="74">
        <f t="shared" si="65"/>
        <v>0</v>
      </c>
      <c r="G73" s="52"/>
      <c r="H73" s="21"/>
      <c r="I73" s="7">
        <f t="shared" si="66"/>
        <v>0</v>
      </c>
      <c r="J73" s="52"/>
      <c r="K73" s="21"/>
      <c r="L73" s="7">
        <f t="shared" si="67"/>
        <v>0</v>
      </c>
      <c r="M73" s="52"/>
      <c r="N73" s="21"/>
      <c r="O73" s="7">
        <f t="shared" si="68"/>
        <v>0</v>
      </c>
      <c r="P73" s="52"/>
      <c r="Q73" s="21"/>
      <c r="R73" s="7">
        <f t="shared" si="69"/>
        <v>0</v>
      </c>
      <c r="S73" s="52"/>
      <c r="T73" s="21"/>
      <c r="U73" s="7">
        <f t="shared" si="70"/>
        <v>0</v>
      </c>
      <c r="V73" s="21"/>
      <c r="W73" s="21"/>
      <c r="X73" s="7">
        <f t="shared" si="71"/>
        <v>0</v>
      </c>
      <c r="Y73" s="21"/>
      <c r="Z73" s="21"/>
      <c r="AA73" s="7">
        <f t="shared" si="72"/>
        <v>0</v>
      </c>
      <c r="AB73" s="21"/>
      <c r="AC73" s="23"/>
      <c r="AD73" s="7">
        <f t="shared" si="73"/>
        <v>0</v>
      </c>
      <c r="AE73" s="21"/>
      <c r="AF73" s="21"/>
      <c r="AG73" s="7">
        <f t="shared" si="74"/>
        <v>0</v>
      </c>
      <c r="AH73" s="52"/>
      <c r="AI73" s="52"/>
      <c r="AJ73" s="7">
        <f t="shared" si="75"/>
        <v>0</v>
      </c>
      <c r="AK73" s="21"/>
      <c r="AL73" s="21"/>
      <c r="AM73" s="7">
        <f t="shared" si="76"/>
        <v>0</v>
      </c>
      <c r="AN73" s="51"/>
      <c r="AO73" s="52"/>
      <c r="AP73" s="7">
        <f t="shared" si="77"/>
        <v>0</v>
      </c>
      <c r="AS73" s="7">
        <f t="shared" si="78"/>
        <v>0</v>
      </c>
      <c r="AT73" s="21"/>
      <c r="AU73" s="21"/>
      <c r="AV73" s="7">
        <f t="shared" si="79"/>
        <v>0</v>
      </c>
      <c r="AY73" s="7">
        <f t="shared" si="80"/>
        <v>0</v>
      </c>
      <c r="AZ73" s="110"/>
      <c r="BB73" s="7">
        <f t="shared" si="80"/>
        <v>0</v>
      </c>
      <c r="BE73" s="7">
        <f t="shared" si="81"/>
        <v>0</v>
      </c>
      <c r="BH73" s="7">
        <f t="shared" si="82"/>
        <v>0</v>
      </c>
      <c r="BI73" s="56"/>
      <c r="BJ73" s="56"/>
      <c r="BK73" s="7">
        <f t="shared" si="61"/>
        <v>0</v>
      </c>
    </row>
    <row r="74" spans="1:65">
      <c r="B74" s="87"/>
      <c r="C74" s="63">
        <f t="shared" si="62"/>
        <v>0</v>
      </c>
      <c r="D74" s="71">
        <f t="shared" si="63"/>
        <v>0</v>
      </c>
      <c r="E74" s="36">
        <f t="shared" si="64"/>
        <v>0</v>
      </c>
      <c r="F74" s="74">
        <f t="shared" si="65"/>
        <v>0</v>
      </c>
      <c r="G74" s="52"/>
      <c r="H74" s="21"/>
      <c r="I74" s="7">
        <f t="shared" si="66"/>
        <v>0</v>
      </c>
      <c r="J74" s="52"/>
      <c r="K74" s="21"/>
      <c r="L74" s="7">
        <f t="shared" si="67"/>
        <v>0</v>
      </c>
      <c r="M74" s="52"/>
      <c r="N74" s="21"/>
      <c r="O74" s="7">
        <f t="shared" si="68"/>
        <v>0</v>
      </c>
      <c r="P74" s="52"/>
      <c r="Q74" s="21"/>
      <c r="R74" s="7">
        <f t="shared" si="69"/>
        <v>0</v>
      </c>
      <c r="S74" s="52"/>
      <c r="T74" s="21"/>
      <c r="U74" s="7">
        <f t="shared" si="70"/>
        <v>0</v>
      </c>
      <c r="V74" s="21"/>
      <c r="W74" s="21"/>
      <c r="X74" s="7">
        <f t="shared" si="71"/>
        <v>0</v>
      </c>
      <c r="Y74" s="21"/>
      <c r="Z74" s="21"/>
      <c r="AA74" s="7">
        <f t="shared" si="72"/>
        <v>0</v>
      </c>
      <c r="AB74" s="21"/>
      <c r="AC74" s="23"/>
      <c r="AD74" s="7">
        <f t="shared" si="73"/>
        <v>0</v>
      </c>
      <c r="AE74" s="21"/>
      <c r="AF74" s="21"/>
      <c r="AG74" s="7">
        <f t="shared" si="74"/>
        <v>0</v>
      </c>
      <c r="AH74" s="52"/>
      <c r="AI74" s="52"/>
      <c r="AJ74" s="7">
        <f t="shared" si="75"/>
        <v>0</v>
      </c>
      <c r="AK74" s="21"/>
      <c r="AL74" s="21"/>
      <c r="AM74" s="7">
        <f t="shared" si="76"/>
        <v>0</v>
      </c>
      <c r="AN74" s="51"/>
      <c r="AO74" s="52"/>
      <c r="AP74" s="7">
        <f t="shared" si="77"/>
        <v>0</v>
      </c>
      <c r="AS74" s="7">
        <f t="shared" si="78"/>
        <v>0</v>
      </c>
      <c r="AT74" s="21"/>
      <c r="AU74" s="21"/>
      <c r="AV74" s="7">
        <f t="shared" si="79"/>
        <v>0</v>
      </c>
      <c r="AY74" s="49">
        <f t="shared" si="80"/>
        <v>0</v>
      </c>
      <c r="AZ74" s="84"/>
      <c r="BB74" s="49">
        <f t="shared" si="80"/>
        <v>0</v>
      </c>
      <c r="BE74" s="49">
        <f t="shared" si="81"/>
        <v>0</v>
      </c>
      <c r="BH74" s="49">
        <f t="shared" si="82"/>
        <v>0</v>
      </c>
      <c r="BI74" s="56"/>
      <c r="BJ74" s="56"/>
      <c r="BK74" s="49">
        <f t="shared" si="61"/>
        <v>0</v>
      </c>
    </row>
    <row r="75" spans="1:65">
      <c r="B75" s="87"/>
      <c r="C75" s="63">
        <f t="shared" si="62"/>
        <v>0</v>
      </c>
      <c r="D75" s="71">
        <f t="shared" si="63"/>
        <v>0</v>
      </c>
      <c r="E75" s="36">
        <f t="shared" si="64"/>
        <v>0</v>
      </c>
      <c r="F75" s="74">
        <f t="shared" si="65"/>
        <v>0</v>
      </c>
      <c r="G75" s="52"/>
      <c r="H75" s="21"/>
      <c r="I75" s="7">
        <f t="shared" si="66"/>
        <v>0</v>
      </c>
      <c r="J75" s="52"/>
      <c r="K75" s="21"/>
      <c r="L75" s="7">
        <f t="shared" si="67"/>
        <v>0</v>
      </c>
      <c r="M75" s="52"/>
      <c r="N75" s="21"/>
      <c r="O75" s="7">
        <f t="shared" si="68"/>
        <v>0</v>
      </c>
      <c r="P75" s="52"/>
      <c r="Q75" s="21"/>
      <c r="R75" s="7">
        <f t="shared" si="69"/>
        <v>0</v>
      </c>
      <c r="S75" s="52"/>
      <c r="T75" s="21"/>
      <c r="U75" s="7">
        <f t="shared" si="70"/>
        <v>0</v>
      </c>
      <c r="V75" s="21"/>
      <c r="W75" s="21"/>
      <c r="X75" s="7">
        <f t="shared" si="71"/>
        <v>0</v>
      </c>
      <c r="Y75" s="21"/>
      <c r="Z75" s="21"/>
      <c r="AA75" s="7">
        <f t="shared" si="72"/>
        <v>0</v>
      </c>
      <c r="AB75" s="21"/>
      <c r="AC75" s="23"/>
      <c r="AD75" s="7">
        <f t="shared" si="73"/>
        <v>0</v>
      </c>
      <c r="AE75" s="21"/>
      <c r="AF75" s="21"/>
      <c r="AG75" s="7">
        <f t="shared" si="74"/>
        <v>0</v>
      </c>
      <c r="AH75" s="52"/>
      <c r="AI75" s="52"/>
      <c r="AJ75" s="7">
        <f t="shared" si="75"/>
        <v>0</v>
      </c>
      <c r="AK75" s="21"/>
      <c r="AL75" s="21"/>
      <c r="AM75" s="7">
        <f t="shared" si="76"/>
        <v>0</v>
      </c>
      <c r="AN75" s="51"/>
      <c r="AO75" s="52"/>
      <c r="AP75" s="7">
        <f t="shared" si="77"/>
        <v>0</v>
      </c>
      <c r="AS75" s="7">
        <f t="shared" si="78"/>
        <v>0</v>
      </c>
      <c r="AT75" s="21"/>
      <c r="AU75" s="21"/>
      <c r="AV75" s="7">
        <f t="shared" si="79"/>
        <v>0</v>
      </c>
      <c r="AY75" s="7">
        <f t="shared" si="80"/>
        <v>0</v>
      </c>
      <c r="AZ75" s="110"/>
      <c r="BB75" s="7">
        <f t="shared" si="80"/>
        <v>0</v>
      </c>
      <c r="BE75" s="7">
        <f t="shared" si="81"/>
        <v>0</v>
      </c>
      <c r="BH75" s="7">
        <f t="shared" si="82"/>
        <v>0</v>
      </c>
      <c r="BI75" s="56"/>
      <c r="BJ75" s="56"/>
      <c r="BK75" s="7">
        <f t="shared" si="61"/>
        <v>0</v>
      </c>
    </row>
    <row r="76" spans="1:65">
      <c r="B76" s="87"/>
      <c r="C76" s="63">
        <f t="shared" si="62"/>
        <v>0</v>
      </c>
      <c r="D76" s="71">
        <f t="shared" si="63"/>
        <v>0</v>
      </c>
      <c r="E76" s="36">
        <f t="shared" si="64"/>
        <v>0</v>
      </c>
      <c r="F76" s="74">
        <f t="shared" si="65"/>
        <v>0</v>
      </c>
      <c r="G76" s="52"/>
      <c r="H76" s="21"/>
      <c r="I76" s="7">
        <f t="shared" si="66"/>
        <v>0</v>
      </c>
      <c r="J76" s="52"/>
      <c r="K76" s="21"/>
      <c r="L76" s="7">
        <f t="shared" si="67"/>
        <v>0</v>
      </c>
      <c r="M76" s="52"/>
      <c r="N76" s="21"/>
      <c r="O76" s="7">
        <f t="shared" si="68"/>
        <v>0</v>
      </c>
      <c r="P76" s="52"/>
      <c r="Q76" s="21"/>
      <c r="R76" s="7">
        <f t="shared" si="69"/>
        <v>0</v>
      </c>
      <c r="S76" s="52"/>
      <c r="T76" s="21"/>
      <c r="U76" s="7">
        <f t="shared" si="70"/>
        <v>0</v>
      </c>
      <c r="V76" s="21"/>
      <c r="W76" s="21"/>
      <c r="X76" s="7">
        <f t="shared" si="71"/>
        <v>0</v>
      </c>
      <c r="Y76" s="21"/>
      <c r="Z76" s="21"/>
      <c r="AA76" s="7">
        <f t="shared" si="72"/>
        <v>0</v>
      </c>
      <c r="AB76" s="21"/>
      <c r="AC76" s="23"/>
      <c r="AD76" s="7">
        <f t="shared" si="73"/>
        <v>0</v>
      </c>
      <c r="AE76" s="21"/>
      <c r="AF76" s="21"/>
      <c r="AG76" s="7">
        <f t="shared" si="74"/>
        <v>0</v>
      </c>
      <c r="AH76" s="52"/>
      <c r="AI76" s="52"/>
      <c r="AJ76" s="7">
        <f t="shared" si="75"/>
        <v>0</v>
      </c>
      <c r="AK76" s="21"/>
      <c r="AL76" s="21"/>
      <c r="AM76" s="7">
        <f t="shared" si="76"/>
        <v>0</v>
      </c>
      <c r="AN76" s="51"/>
      <c r="AO76" s="52"/>
      <c r="AP76" s="7">
        <f t="shared" si="77"/>
        <v>0</v>
      </c>
      <c r="AS76" s="7">
        <f t="shared" si="78"/>
        <v>0</v>
      </c>
      <c r="AT76" s="21"/>
      <c r="AU76" s="21"/>
      <c r="AV76" s="7">
        <f t="shared" si="79"/>
        <v>0</v>
      </c>
      <c r="AY76" s="49">
        <f t="shared" si="80"/>
        <v>0</v>
      </c>
      <c r="AZ76" s="84"/>
      <c r="BB76" s="49">
        <f t="shared" si="80"/>
        <v>0</v>
      </c>
      <c r="BE76" s="49">
        <f t="shared" si="81"/>
        <v>0</v>
      </c>
      <c r="BH76" s="49">
        <f t="shared" si="82"/>
        <v>0</v>
      </c>
      <c r="BI76" s="56"/>
      <c r="BJ76" s="56"/>
      <c r="BK76" s="49">
        <f t="shared" si="61"/>
        <v>0</v>
      </c>
    </row>
    <row r="77" spans="1:65">
      <c r="B77" s="87"/>
      <c r="C77" s="63">
        <f t="shared" si="62"/>
        <v>0</v>
      </c>
      <c r="D77" s="71">
        <f t="shared" si="63"/>
        <v>0</v>
      </c>
      <c r="E77" s="36">
        <f t="shared" si="64"/>
        <v>0</v>
      </c>
      <c r="F77" s="74">
        <f t="shared" si="65"/>
        <v>0</v>
      </c>
      <c r="G77" s="52"/>
      <c r="H77" s="21"/>
      <c r="I77" s="7">
        <f t="shared" si="66"/>
        <v>0</v>
      </c>
      <c r="J77" s="52"/>
      <c r="K77" s="21"/>
      <c r="L77" s="7">
        <f t="shared" si="67"/>
        <v>0</v>
      </c>
      <c r="M77" s="52"/>
      <c r="N77" s="21"/>
      <c r="O77" s="7">
        <f t="shared" si="68"/>
        <v>0</v>
      </c>
      <c r="P77" s="52"/>
      <c r="Q77" s="21"/>
      <c r="R77" s="7">
        <f t="shared" si="69"/>
        <v>0</v>
      </c>
      <c r="S77" s="52"/>
      <c r="T77" s="21"/>
      <c r="U77" s="7">
        <f t="shared" si="70"/>
        <v>0</v>
      </c>
      <c r="V77" s="21"/>
      <c r="W77" s="21"/>
      <c r="X77" s="7">
        <f t="shared" si="71"/>
        <v>0</v>
      </c>
      <c r="Y77" s="21"/>
      <c r="Z77" s="21"/>
      <c r="AA77" s="7">
        <f t="shared" si="72"/>
        <v>0</v>
      </c>
      <c r="AB77" s="21"/>
      <c r="AC77" s="23"/>
      <c r="AD77" s="7">
        <f t="shared" si="73"/>
        <v>0</v>
      </c>
      <c r="AE77" s="21"/>
      <c r="AF77" s="21"/>
      <c r="AG77" s="7">
        <f t="shared" si="74"/>
        <v>0</v>
      </c>
      <c r="AH77" s="52"/>
      <c r="AI77" s="52"/>
      <c r="AJ77" s="7">
        <f t="shared" si="75"/>
        <v>0</v>
      </c>
      <c r="AK77" s="21"/>
      <c r="AL77" s="21"/>
      <c r="AM77" s="7">
        <f t="shared" si="76"/>
        <v>0</v>
      </c>
      <c r="AN77" s="51"/>
      <c r="AO77" s="52"/>
      <c r="AP77" s="7">
        <f t="shared" si="77"/>
        <v>0</v>
      </c>
      <c r="AS77" s="7">
        <f t="shared" si="78"/>
        <v>0</v>
      </c>
      <c r="AT77" s="21"/>
      <c r="AU77" s="21"/>
      <c r="AV77" s="7">
        <f t="shared" si="79"/>
        <v>0</v>
      </c>
      <c r="AY77" s="7">
        <f t="shared" si="80"/>
        <v>0</v>
      </c>
      <c r="AZ77" s="110"/>
      <c r="BB77" s="7">
        <f t="shared" si="80"/>
        <v>0</v>
      </c>
      <c r="BE77" s="7">
        <f t="shared" si="81"/>
        <v>0</v>
      </c>
      <c r="BH77" s="7">
        <f t="shared" si="82"/>
        <v>0</v>
      </c>
      <c r="BI77" s="56"/>
      <c r="BJ77" s="56"/>
      <c r="BK77" s="7">
        <f t="shared" si="61"/>
        <v>0</v>
      </c>
    </row>
    <row r="78" spans="1:65">
      <c r="B78" s="87"/>
      <c r="C78" s="63">
        <f t="shared" si="62"/>
        <v>0</v>
      </c>
      <c r="D78" s="71">
        <f t="shared" si="63"/>
        <v>0</v>
      </c>
      <c r="E78" s="36">
        <f t="shared" si="64"/>
        <v>0</v>
      </c>
      <c r="F78" s="74">
        <f t="shared" si="65"/>
        <v>0</v>
      </c>
      <c r="G78" s="52"/>
      <c r="H78" s="21"/>
      <c r="I78" s="7">
        <f t="shared" si="66"/>
        <v>0</v>
      </c>
      <c r="J78" s="52"/>
      <c r="K78" s="21"/>
      <c r="L78" s="7">
        <f t="shared" si="67"/>
        <v>0</v>
      </c>
      <c r="M78" s="52"/>
      <c r="N78" s="21"/>
      <c r="O78" s="7">
        <f t="shared" si="68"/>
        <v>0</v>
      </c>
      <c r="P78" s="52"/>
      <c r="Q78" s="21"/>
      <c r="R78" s="7">
        <f t="shared" si="69"/>
        <v>0</v>
      </c>
      <c r="S78" s="52"/>
      <c r="T78" s="21"/>
      <c r="U78" s="7">
        <f t="shared" si="70"/>
        <v>0</v>
      </c>
      <c r="V78" s="21"/>
      <c r="W78" s="21"/>
      <c r="X78" s="7">
        <f t="shared" si="71"/>
        <v>0</v>
      </c>
      <c r="Y78" s="21"/>
      <c r="Z78" s="21"/>
      <c r="AA78" s="7">
        <f t="shared" si="72"/>
        <v>0</v>
      </c>
      <c r="AB78" s="21"/>
      <c r="AC78" s="23"/>
      <c r="AD78" s="7">
        <f t="shared" si="73"/>
        <v>0</v>
      </c>
      <c r="AE78" s="21"/>
      <c r="AF78" s="21"/>
      <c r="AG78" s="7">
        <f t="shared" si="74"/>
        <v>0</v>
      </c>
      <c r="AH78" s="52"/>
      <c r="AI78" s="52"/>
      <c r="AJ78" s="7">
        <f t="shared" si="75"/>
        <v>0</v>
      </c>
      <c r="AK78" s="21"/>
      <c r="AL78" s="21"/>
      <c r="AM78" s="7">
        <f t="shared" si="76"/>
        <v>0</v>
      </c>
      <c r="AN78" s="51"/>
      <c r="AO78" s="52"/>
      <c r="AP78" s="7">
        <f t="shared" si="77"/>
        <v>0</v>
      </c>
      <c r="AS78" s="7">
        <f t="shared" si="78"/>
        <v>0</v>
      </c>
      <c r="AT78" s="21"/>
      <c r="AU78" s="21"/>
      <c r="AV78" s="7">
        <f t="shared" si="79"/>
        <v>0</v>
      </c>
      <c r="AY78" s="49">
        <f t="shared" si="80"/>
        <v>0</v>
      </c>
      <c r="AZ78" s="84"/>
      <c r="BB78" s="49">
        <f t="shared" si="80"/>
        <v>0</v>
      </c>
      <c r="BE78" s="49">
        <f t="shared" si="81"/>
        <v>0</v>
      </c>
      <c r="BH78" s="49">
        <f t="shared" si="82"/>
        <v>0</v>
      </c>
      <c r="BI78" s="56"/>
      <c r="BJ78" s="56"/>
      <c r="BK78" s="49">
        <f t="shared" si="61"/>
        <v>0</v>
      </c>
    </row>
    <row r="79" spans="1:65">
      <c r="B79" s="87"/>
      <c r="C79" s="63">
        <f t="shared" si="62"/>
        <v>0</v>
      </c>
      <c r="D79" s="71">
        <f t="shared" si="63"/>
        <v>0</v>
      </c>
      <c r="E79" s="36">
        <f t="shared" si="64"/>
        <v>0</v>
      </c>
      <c r="F79" s="74">
        <f t="shared" si="65"/>
        <v>0</v>
      </c>
      <c r="G79" s="52"/>
      <c r="H79" s="21"/>
      <c r="I79" s="7">
        <f t="shared" si="66"/>
        <v>0</v>
      </c>
      <c r="J79" s="52"/>
      <c r="K79" s="21"/>
      <c r="L79" s="7">
        <f t="shared" si="67"/>
        <v>0</v>
      </c>
      <c r="M79" s="52"/>
      <c r="N79" s="21"/>
      <c r="O79" s="7">
        <f t="shared" si="68"/>
        <v>0</v>
      </c>
      <c r="P79" s="52"/>
      <c r="Q79" s="21"/>
      <c r="R79" s="7">
        <f t="shared" si="69"/>
        <v>0</v>
      </c>
      <c r="S79" s="52"/>
      <c r="T79" s="21"/>
      <c r="U79" s="7">
        <f t="shared" si="70"/>
        <v>0</v>
      </c>
      <c r="V79" s="21"/>
      <c r="W79" s="21"/>
      <c r="X79" s="7">
        <f t="shared" si="71"/>
        <v>0</v>
      </c>
      <c r="Y79" s="21"/>
      <c r="Z79" s="21"/>
      <c r="AA79" s="7">
        <f t="shared" si="72"/>
        <v>0</v>
      </c>
      <c r="AB79" s="21"/>
      <c r="AC79" s="23"/>
      <c r="AD79" s="7">
        <f t="shared" si="73"/>
        <v>0</v>
      </c>
      <c r="AE79" s="21"/>
      <c r="AF79" s="21"/>
      <c r="AG79" s="7">
        <f t="shared" si="74"/>
        <v>0</v>
      </c>
      <c r="AH79" s="52"/>
      <c r="AI79" s="52"/>
      <c r="AJ79" s="7">
        <f t="shared" si="75"/>
        <v>0</v>
      </c>
      <c r="AK79" s="21"/>
      <c r="AL79" s="21"/>
      <c r="AM79" s="7">
        <f t="shared" si="76"/>
        <v>0</v>
      </c>
      <c r="AN79" s="51"/>
      <c r="AO79" s="52"/>
      <c r="AP79" s="7">
        <f t="shared" si="77"/>
        <v>0</v>
      </c>
      <c r="AS79" s="7">
        <f t="shared" si="78"/>
        <v>0</v>
      </c>
      <c r="AT79" s="21"/>
      <c r="AU79" s="21"/>
      <c r="AV79" s="7">
        <f t="shared" si="79"/>
        <v>0</v>
      </c>
      <c r="AY79" s="7">
        <f t="shared" si="80"/>
        <v>0</v>
      </c>
      <c r="AZ79" s="110"/>
      <c r="BB79" s="7">
        <f t="shared" si="80"/>
        <v>0</v>
      </c>
      <c r="BE79" s="7">
        <f t="shared" si="81"/>
        <v>0</v>
      </c>
      <c r="BH79" s="7">
        <f t="shared" si="82"/>
        <v>0</v>
      </c>
      <c r="BI79" s="56"/>
      <c r="BJ79" s="56"/>
      <c r="BK79" s="7">
        <f t="shared" si="61"/>
        <v>0</v>
      </c>
    </row>
    <row r="80" spans="1:65">
      <c r="B80" s="87"/>
      <c r="C80" s="63">
        <f t="shared" si="62"/>
        <v>0</v>
      </c>
      <c r="D80" s="71">
        <f t="shared" si="63"/>
        <v>0</v>
      </c>
      <c r="E80" s="36">
        <f t="shared" si="64"/>
        <v>0</v>
      </c>
      <c r="F80" s="74">
        <f t="shared" si="65"/>
        <v>0</v>
      </c>
      <c r="G80" s="52"/>
      <c r="H80" s="21"/>
      <c r="I80" s="7">
        <f t="shared" si="66"/>
        <v>0</v>
      </c>
      <c r="J80" s="52"/>
      <c r="K80" s="21"/>
      <c r="L80" s="7">
        <f t="shared" si="67"/>
        <v>0</v>
      </c>
      <c r="M80" s="52"/>
      <c r="N80" s="21"/>
      <c r="O80" s="7">
        <f t="shared" si="68"/>
        <v>0</v>
      </c>
      <c r="P80" s="52"/>
      <c r="Q80" s="21"/>
      <c r="R80" s="7">
        <f t="shared" si="69"/>
        <v>0</v>
      </c>
      <c r="S80" s="52"/>
      <c r="T80" s="21"/>
      <c r="U80" s="7">
        <f t="shared" si="70"/>
        <v>0</v>
      </c>
      <c r="V80" s="21"/>
      <c r="W80" s="21"/>
      <c r="X80" s="7">
        <f t="shared" si="71"/>
        <v>0</v>
      </c>
      <c r="Y80" s="21"/>
      <c r="Z80" s="21"/>
      <c r="AA80" s="7">
        <f t="shared" si="72"/>
        <v>0</v>
      </c>
      <c r="AB80" s="21"/>
      <c r="AC80" s="23"/>
      <c r="AD80" s="7">
        <f t="shared" si="73"/>
        <v>0</v>
      </c>
      <c r="AE80" s="21"/>
      <c r="AF80" s="21"/>
      <c r="AG80" s="7">
        <f t="shared" si="74"/>
        <v>0</v>
      </c>
      <c r="AH80" s="52"/>
      <c r="AI80" s="52"/>
      <c r="AJ80" s="7">
        <f t="shared" si="75"/>
        <v>0</v>
      </c>
      <c r="AK80" s="21"/>
      <c r="AL80" s="21"/>
      <c r="AM80" s="7">
        <f t="shared" si="76"/>
        <v>0</v>
      </c>
      <c r="AN80" s="51"/>
      <c r="AO80" s="52"/>
      <c r="AP80" s="7">
        <f t="shared" si="77"/>
        <v>0</v>
      </c>
      <c r="AS80" s="7">
        <f t="shared" si="78"/>
        <v>0</v>
      </c>
      <c r="AT80" s="21"/>
      <c r="AU80" s="21"/>
      <c r="AV80" s="7">
        <f t="shared" si="79"/>
        <v>0</v>
      </c>
      <c r="AY80" s="49">
        <f t="shared" si="80"/>
        <v>0</v>
      </c>
      <c r="AZ80" s="84"/>
      <c r="BB80" s="49">
        <f t="shared" si="80"/>
        <v>0</v>
      </c>
      <c r="BE80" s="49">
        <f t="shared" si="81"/>
        <v>0</v>
      </c>
      <c r="BH80" s="49">
        <f t="shared" si="82"/>
        <v>0</v>
      </c>
      <c r="BI80" s="56"/>
      <c r="BJ80" s="56"/>
      <c r="BK80" s="49">
        <f t="shared" si="61"/>
        <v>0</v>
      </c>
    </row>
    <row r="81" spans="2:63">
      <c r="B81" s="87"/>
      <c r="C81" s="63">
        <f t="shared" si="62"/>
        <v>0</v>
      </c>
      <c r="D81" s="71">
        <f t="shared" si="63"/>
        <v>0</v>
      </c>
      <c r="E81" s="36">
        <f t="shared" si="64"/>
        <v>0</v>
      </c>
      <c r="F81" s="74">
        <f t="shared" si="65"/>
        <v>0</v>
      </c>
      <c r="G81" s="52"/>
      <c r="H81" s="21"/>
      <c r="I81" s="7">
        <f t="shared" si="66"/>
        <v>0</v>
      </c>
      <c r="J81" s="52"/>
      <c r="K81" s="21"/>
      <c r="L81" s="7">
        <f t="shared" si="67"/>
        <v>0</v>
      </c>
      <c r="M81" s="52"/>
      <c r="N81" s="21"/>
      <c r="O81" s="7">
        <f t="shared" si="68"/>
        <v>0</v>
      </c>
      <c r="P81" s="52"/>
      <c r="Q81" s="21"/>
      <c r="R81" s="7">
        <f t="shared" si="69"/>
        <v>0</v>
      </c>
      <c r="S81" s="52"/>
      <c r="T81" s="21"/>
      <c r="U81" s="7">
        <f t="shared" si="70"/>
        <v>0</v>
      </c>
      <c r="V81" s="21"/>
      <c r="W81" s="21"/>
      <c r="X81" s="7">
        <f t="shared" si="71"/>
        <v>0</v>
      </c>
      <c r="Y81" s="21"/>
      <c r="Z81" s="21"/>
      <c r="AA81" s="7">
        <f t="shared" si="72"/>
        <v>0</v>
      </c>
      <c r="AB81" s="21"/>
      <c r="AC81" s="23"/>
      <c r="AD81" s="7">
        <f t="shared" si="73"/>
        <v>0</v>
      </c>
      <c r="AE81" s="21"/>
      <c r="AF81" s="21"/>
      <c r="AG81" s="7">
        <f t="shared" si="74"/>
        <v>0</v>
      </c>
      <c r="AH81" s="52"/>
      <c r="AI81" s="52"/>
      <c r="AJ81" s="7">
        <f t="shared" si="75"/>
        <v>0</v>
      </c>
      <c r="AK81" s="21"/>
      <c r="AL81" s="21"/>
      <c r="AM81" s="7">
        <f t="shared" si="76"/>
        <v>0</v>
      </c>
      <c r="AN81" s="51"/>
      <c r="AO81" s="52"/>
      <c r="AP81" s="7">
        <f t="shared" si="77"/>
        <v>0</v>
      </c>
      <c r="AS81" s="7">
        <f t="shared" si="78"/>
        <v>0</v>
      </c>
      <c r="AT81" s="21"/>
      <c r="AU81" s="21"/>
      <c r="AV81" s="7">
        <f t="shared" si="79"/>
        <v>0</v>
      </c>
      <c r="AY81" s="7">
        <f t="shared" si="80"/>
        <v>0</v>
      </c>
      <c r="AZ81" s="110"/>
      <c r="BB81" s="7">
        <f t="shared" si="80"/>
        <v>0</v>
      </c>
      <c r="BE81" s="7">
        <f t="shared" si="81"/>
        <v>0</v>
      </c>
      <c r="BH81" s="7">
        <f t="shared" si="82"/>
        <v>0</v>
      </c>
      <c r="BI81" s="56"/>
      <c r="BJ81" s="56"/>
      <c r="BK81" s="7">
        <f t="shared" si="61"/>
        <v>0</v>
      </c>
    </row>
    <row r="82" spans="2:63">
      <c r="B82" s="87"/>
      <c r="C82" s="63">
        <f t="shared" si="62"/>
        <v>0</v>
      </c>
      <c r="D82" s="71">
        <f t="shared" si="63"/>
        <v>0</v>
      </c>
      <c r="E82" s="36">
        <f t="shared" si="64"/>
        <v>0</v>
      </c>
      <c r="F82" s="74">
        <f t="shared" si="65"/>
        <v>0</v>
      </c>
      <c r="G82" s="52"/>
      <c r="H82" s="21"/>
      <c r="I82" s="7">
        <f t="shared" si="66"/>
        <v>0</v>
      </c>
      <c r="J82" s="52"/>
      <c r="K82" s="21"/>
      <c r="L82" s="7">
        <f t="shared" si="67"/>
        <v>0</v>
      </c>
      <c r="M82" s="52"/>
      <c r="N82" s="21"/>
      <c r="O82" s="7">
        <f t="shared" si="68"/>
        <v>0</v>
      </c>
      <c r="P82" s="52"/>
      <c r="Q82" s="21"/>
      <c r="R82" s="7">
        <f t="shared" si="69"/>
        <v>0</v>
      </c>
      <c r="S82" s="52"/>
      <c r="T82" s="21"/>
      <c r="U82" s="7">
        <f t="shared" si="70"/>
        <v>0</v>
      </c>
      <c r="V82" s="21"/>
      <c r="W82" s="21"/>
      <c r="X82" s="7">
        <f t="shared" si="71"/>
        <v>0</v>
      </c>
      <c r="Y82" s="21"/>
      <c r="Z82" s="21"/>
      <c r="AA82" s="7">
        <f t="shared" si="72"/>
        <v>0</v>
      </c>
      <c r="AB82" s="21"/>
      <c r="AC82" s="23"/>
      <c r="AD82" s="7">
        <f t="shared" si="73"/>
        <v>0</v>
      </c>
      <c r="AE82" s="21"/>
      <c r="AF82" s="21"/>
      <c r="AG82" s="7">
        <f t="shared" si="74"/>
        <v>0</v>
      </c>
      <c r="AH82" s="52"/>
      <c r="AI82" s="52"/>
      <c r="AJ82" s="7">
        <f t="shared" si="75"/>
        <v>0</v>
      </c>
      <c r="AK82" s="21"/>
      <c r="AL82" s="21"/>
      <c r="AM82" s="7">
        <f t="shared" si="76"/>
        <v>0</v>
      </c>
      <c r="AN82" s="51"/>
      <c r="AO82" s="52"/>
      <c r="AP82" s="7">
        <f t="shared" si="77"/>
        <v>0</v>
      </c>
      <c r="AS82" s="7">
        <f t="shared" si="78"/>
        <v>0</v>
      </c>
      <c r="AT82" s="21"/>
      <c r="AU82" s="21"/>
      <c r="AV82" s="7">
        <f t="shared" si="79"/>
        <v>0</v>
      </c>
      <c r="AY82" s="49">
        <f t="shared" si="80"/>
        <v>0</v>
      </c>
      <c r="AZ82" s="84"/>
      <c r="BB82" s="49">
        <f t="shared" si="80"/>
        <v>0</v>
      </c>
      <c r="BE82" s="49">
        <f t="shared" si="81"/>
        <v>0</v>
      </c>
      <c r="BH82" s="49">
        <f t="shared" si="82"/>
        <v>0</v>
      </c>
      <c r="BI82" s="56"/>
      <c r="BJ82" s="56"/>
      <c r="BK82" s="49">
        <f t="shared" si="61"/>
        <v>0</v>
      </c>
    </row>
    <row r="83" spans="2:63">
      <c r="B83" s="87"/>
      <c r="C83" s="63">
        <f t="shared" si="62"/>
        <v>0</v>
      </c>
      <c r="D83" s="71">
        <f t="shared" si="63"/>
        <v>0</v>
      </c>
      <c r="E83" s="36">
        <f t="shared" si="64"/>
        <v>0</v>
      </c>
      <c r="F83" s="74">
        <f t="shared" si="65"/>
        <v>0</v>
      </c>
      <c r="G83" s="52"/>
      <c r="H83" s="21"/>
      <c r="I83" s="7">
        <f t="shared" si="66"/>
        <v>0</v>
      </c>
      <c r="J83" s="52"/>
      <c r="K83" s="21"/>
      <c r="L83" s="7">
        <f t="shared" si="67"/>
        <v>0</v>
      </c>
      <c r="M83" s="52"/>
      <c r="N83" s="21"/>
      <c r="O83" s="7">
        <f t="shared" si="68"/>
        <v>0</v>
      </c>
      <c r="P83" s="52"/>
      <c r="Q83" s="21"/>
      <c r="R83" s="7">
        <f t="shared" si="69"/>
        <v>0</v>
      </c>
      <c r="S83" s="52"/>
      <c r="T83" s="21"/>
      <c r="U83" s="7">
        <f t="shared" si="70"/>
        <v>0</v>
      </c>
      <c r="V83" s="21"/>
      <c r="W83" s="21"/>
      <c r="X83" s="7">
        <f t="shared" si="71"/>
        <v>0</v>
      </c>
      <c r="Y83" s="21"/>
      <c r="Z83" s="21"/>
      <c r="AA83" s="7">
        <f t="shared" si="72"/>
        <v>0</v>
      </c>
      <c r="AB83" s="21"/>
      <c r="AC83" s="23"/>
      <c r="AD83" s="7">
        <f t="shared" si="73"/>
        <v>0</v>
      </c>
      <c r="AE83" s="21"/>
      <c r="AF83" s="21"/>
      <c r="AG83" s="7">
        <f t="shared" si="74"/>
        <v>0</v>
      </c>
      <c r="AH83" s="52"/>
      <c r="AI83" s="52"/>
      <c r="AJ83" s="7">
        <f t="shared" si="75"/>
        <v>0</v>
      </c>
      <c r="AK83" s="21"/>
      <c r="AL83" s="21"/>
      <c r="AM83" s="7">
        <f t="shared" si="76"/>
        <v>0</v>
      </c>
      <c r="AN83" s="51"/>
      <c r="AO83" s="52"/>
      <c r="AP83" s="7">
        <f t="shared" si="77"/>
        <v>0</v>
      </c>
      <c r="AS83" s="7">
        <f t="shared" si="78"/>
        <v>0</v>
      </c>
      <c r="AT83" s="21"/>
      <c r="AU83" s="21"/>
      <c r="AV83" s="7">
        <f t="shared" si="79"/>
        <v>0</v>
      </c>
      <c r="AY83" s="7">
        <f t="shared" si="80"/>
        <v>0</v>
      </c>
      <c r="AZ83" s="110"/>
      <c r="BB83" s="7">
        <f t="shared" si="80"/>
        <v>0</v>
      </c>
      <c r="BE83" s="7">
        <f t="shared" si="81"/>
        <v>0</v>
      </c>
      <c r="BH83" s="7">
        <f t="shared" si="82"/>
        <v>0</v>
      </c>
      <c r="BI83" s="56"/>
      <c r="BJ83" s="56"/>
      <c r="BK83" s="7">
        <f t="shared" si="61"/>
        <v>0</v>
      </c>
    </row>
    <row r="84" spans="2:63">
      <c r="B84" s="53"/>
      <c r="C84" s="63">
        <f t="shared" si="62"/>
        <v>0</v>
      </c>
      <c r="D84" s="71">
        <f t="shared" si="63"/>
        <v>0</v>
      </c>
      <c r="E84" s="36">
        <f t="shared" si="64"/>
        <v>0</v>
      </c>
      <c r="F84" s="74">
        <f t="shared" si="65"/>
        <v>0</v>
      </c>
      <c r="G84" s="52"/>
      <c r="H84" s="21"/>
      <c r="I84" s="7">
        <f t="shared" si="66"/>
        <v>0</v>
      </c>
      <c r="J84" s="52"/>
      <c r="K84" s="21"/>
      <c r="L84" s="7">
        <f t="shared" si="67"/>
        <v>0</v>
      </c>
      <c r="M84" s="52"/>
      <c r="N84" s="21"/>
      <c r="O84" s="7">
        <f t="shared" si="68"/>
        <v>0</v>
      </c>
      <c r="P84" s="52"/>
      <c r="Q84" s="21"/>
      <c r="R84" s="7">
        <f t="shared" si="69"/>
        <v>0</v>
      </c>
      <c r="S84" s="52"/>
      <c r="T84" s="21"/>
      <c r="U84" s="7">
        <f t="shared" si="70"/>
        <v>0</v>
      </c>
      <c r="V84" s="21"/>
      <c r="W84" s="21"/>
      <c r="X84" s="7">
        <f t="shared" si="71"/>
        <v>0</v>
      </c>
      <c r="Y84" s="21"/>
      <c r="Z84" s="21"/>
      <c r="AA84" s="7">
        <f t="shared" si="72"/>
        <v>0</v>
      </c>
      <c r="AB84" s="21"/>
      <c r="AC84" s="23"/>
      <c r="AD84" s="7">
        <f t="shared" si="73"/>
        <v>0</v>
      </c>
      <c r="AE84" s="21"/>
      <c r="AF84" s="21"/>
      <c r="AG84" s="7">
        <f t="shared" si="74"/>
        <v>0</v>
      </c>
      <c r="AH84" s="52"/>
      <c r="AI84" s="52"/>
      <c r="AJ84" s="7">
        <f t="shared" si="75"/>
        <v>0</v>
      </c>
      <c r="AK84" s="21"/>
      <c r="AL84" s="21"/>
      <c r="AM84" s="7">
        <f t="shared" si="76"/>
        <v>0</v>
      </c>
      <c r="AN84" s="51"/>
      <c r="AO84" s="52"/>
      <c r="AP84" s="7">
        <f t="shared" si="77"/>
        <v>0</v>
      </c>
      <c r="AS84" s="7">
        <f t="shared" si="78"/>
        <v>0</v>
      </c>
      <c r="AT84" s="21"/>
      <c r="AU84" s="21"/>
      <c r="AV84" s="7">
        <f t="shared" si="79"/>
        <v>0</v>
      </c>
      <c r="AY84" s="49">
        <f t="shared" si="80"/>
        <v>0</v>
      </c>
      <c r="AZ84" s="84"/>
      <c r="BB84" s="49">
        <f t="shared" si="80"/>
        <v>0</v>
      </c>
      <c r="BE84" s="49">
        <f t="shared" si="81"/>
        <v>0</v>
      </c>
      <c r="BH84" s="49">
        <f t="shared" si="82"/>
        <v>0</v>
      </c>
      <c r="BI84" s="56"/>
      <c r="BJ84" s="56"/>
      <c r="BK84" s="49">
        <f t="shared" si="61"/>
        <v>0</v>
      </c>
    </row>
    <row r="85" spans="2:63">
      <c r="B85" s="53"/>
      <c r="C85" s="63">
        <f t="shared" si="62"/>
        <v>0</v>
      </c>
      <c r="D85" s="71">
        <f t="shared" si="63"/>
        <v>0</v>
      </c>
      <c r="E85" s="36">
        <f t="shared" si="64"/>
        <v>0</v>
      </c>
      <c r="F85" s="74">
        <f t="shared" si="65"/>
        <v>0</v>
      </c>
      <c r="G85" s="52"/>
      <c r="H85" s="21"/>
      <c r="I85" s="7">
        <f t="shared" si="66"/>
        <v>0</v>
      </c>
      <c r="J85" s="52"/>
      <c r="K85" s="21"/>
      <c r="L85" s="7">
        <f t="shared" si="67"/>
        <v>0</v>
      </c>
      <c r="M85" s="52"/>
      <c r="N85" s="21"/>
      <c r="O85" s="7">
        <f t="shared" si="68"/>
        <v>0</v>
      </c>
      <c r="P85" s="52"/>
      <c r="Q85" s="21"/>
      <c r="R85" s="7">
        <f t="shared" si="69"/>
        <v>0</v>
      </c>
      <c r="S85" s="52"/>
      <c r="T85" s="21"/>
      <c r="U85" s="7">
        <f t="shared" si="70"/>
        <v>0</v>
      </c>
      <c r="V85" s="21"/>
      <c r="W85" s="21"/>
      <c r="X85" s="7">
        <f t="shared" si="71"/>
        <v>0</v>
      </c>
      <c r="Y85" s="21"/>
      <c r="Z85" s="21"/>
      <c r="AA85" s="7">
        <f t="shared" si="72"/>
        <v>0</v>
      </c>
      <c r="AB85" s="21"/>
      <c r="AC85" s="23"/>
      <c r="AD85" s="7">
        <f t="shared" si="73"/>
        <v>0</v>
      </c>
      <c r="AE85" s="21"/>
      <c r="AF85" s="21"/>
      <c r="AG85" s="7">
        <f t="shared" si="74"/>
        <v>0</v>
      </c>
      <c r="AH85" s="52"/>
      <c r="AI85" s="52"/>
      <c r="AJ85" s="7">
        <f t="shared" si="75"/>
        <v>0</v>
      </c>
      <c r="AK85" s="21"/>
      <c r="AL85" s="21"/>
      <c r="AM85" s="7">
        <f t="shared" si="76"/>
        <v>0</v>
      </c>
      <c r="AN85" s="51"/>
      <c r="AO85" s="52"/>
      <c r="AP85" s="7">
        <f t="shared" si="77"/>
        <v>0</v>
      </c>
      <c r="AS85" s="7">
        <f t="shared" si="78"/>
        <v>0</v>
      </c>
      <c r="AT85" s="21"/>
      <c r="AU85" s="21"/>
      <c r="AV85" s="7">
        <f t="shared" si="79"/>
        <v>0</v>
      </c>
      <c r="AY85" s="7">
        <f t="shared" si="80"/>
        <v>0</v>
      </c>
      <c r="AZ85" s="110"/>
      <c r="BB85" s="7">
        <f t="shared" si="80"/>
        <v>0</v>
      </c>
      <c r="BE85" s="7">
        <f t="shared" si="81"/>
        <v>0</v>
      </c>
      <c r="BH85" s="7">
        <f t="shared" si="82"/>
        <v>0</v>
      </c>
      <c r="BI85" s="56"/>
      <c r="BJ85" s="56"/>
      <c r="BK85" s="7">
        <f t="shared" si="61"/>
        <v>0</v>
      </c>
    </row>
    <row r="86" spans="2:63">
      <c r="B86" s="53"/>
      <c r="C86" s="63">
        <f t="shared" si="62"/>
        <v>0</v>
      </c>
      <c r="D86" s="71">
        <f t="shared" si="63"/>
        <v>0</v>
      </c>
      <c r="E86" s="36">
        <f t="shared" si="64"/>
        <v>0</v>
      </c>
      <c r="F86" s="74">
        <f t="shared" si="65"/>
        <v>0</v>
      </c>
      <c r="G86" s="52"/>
      <c r="H86" s="21"/>
      <c r="I86" s="7">
        <f t="shared" si="66"/>
        <v>0</v>
      </c>
      <c r="J86" s="52"/>
      <c r="K86" s="21"/>
      <c r="L86" s="7">
        <f t="shared" si="67"/>
        <v>0</v>
      </c>
      <c r="M86" s="52"/>
      <c r="N86" s="21"/>
      <c r="O86" s="7">
        <f t="shared" si="68"/>
        <v>0</v>
      </c>
      <c r="P86" s="52"/>
      <c r="Q86" s="21"/>
      <c r="R86" s="7">
        <f t="shared" si="69"/>
        <v>0</v>
      </c>
      <c r="S86" s="52"/>
      <c r="T86" s="21"/>
      <c r="U86" s="7">
        <f t="shared" si="70"/>
        <v>0</v>
      </c>
      <c r="V86" s="21"/>
      <c r="W86" s="21"/>
      <c r="X86" s="7">
        <f t="shared" si="71"/>
        <v>0</v>
      </c>
      <c r="Y86" s="21"/>
      <c r="Z86" s="21"/>
      <c r="AA86" s="7">
        <f t="shared" si="72"/>
        <v>0</v>
      </c>
      <c r="AB86" s="21"/>
      <c r="AC86" s="23"/>
      <c r="AD86" s="7">
        <f t="shared" si="73"/>
        <v>0</v>
      </c>
      <c r="AE86" s="21"/>
      <c r="AF86" s="21"/>
      <c r="AG86" s="7">
        <f t="shared" si="74"/>
        <v>0</v>
      </c>
      <c r="AH86" s="52"/>
      <c r="AI86" s="52"/>
      <c r="AJ86" s="7">
        <f t="shared" si="75"/>
        <v>0</v>
      </c>
      <c r="AK86" s="21"/>
      <c r="AL86" s="21"/>
      <c r="AM86" s="7">
        <f t="shared" si="76"/>
        <v>0</v>
      </c>
      <c r="AN86" s="51"/>
      <c r="AO86" s="52"/>
      <c r="AP86" s="7">
        <f t="shared" si="77"/>
        <v>0</v>
      </c>
      <c r="AS86" s="7">
        <f t="shared" si="78"/>
        <v>0</v>
      </c>
      <c r="AT86" s="21"/>
      <c r="AU86" s="21"/>
      <c r="AV86" s="7">
        <f t="shared" si="79"/>
        <v>0</v>
      </c>
      <c r="AY86" s="49">
        <f t="shared" si="80"/>
        <v>0</v>
      </c>
      <c r="AZ86" s="84"/>
      <c r="BB86" s="49">
        <f t="shared" si="80"/>
        <v>0</v>
      </c>
      <c r="BE86" s="49">
        <f t="shared" si="81"/>
        <v>0</v>
      </c>
      <c r="BH86" s="49">
        <f t="shared" si="82"/>
        <v>0</v>
      </c>
      <c r="BI86" s="56"/>
      <c r="BJ86" s="56"/>
      <c r="BK86" s="49">
        <f t="shared" si="61"/>
        <v>0</v>
      </c>
    </row>
    <row r="87" spans="2:63">
      <c r="B87" s="53"/>
      <c r="C87" s="63">
        <f t="shared" si="62"/>
        <v>0</v>
      </c>
      <c r="D87" s="71">
        <f t="shared" si="63"/>
        <v>0</v>
      </c>
      <c r="E87" s="36">
        <f t="shared" si="64"/>
        <v>0</v>
      </c>
      <c r="F87" s="74">
        <f t="shared" si="65"/>
        <v>0</v>
      </c>
      <c r="G87" s="52"/>
      <c r="H87" s="21"/>
      <c r="I87" s="7">
        <f t="shared" si="66"/>
        <v>0</v>
      </c>
      <c r="J87" s="52"/>
      <c r="K87" s="21"/>
      <c r="L87" s="7">
        <f t="shared" si="67"/>
        <v>0</v>
      </c>
      <c r="M87" s="52"/>
      <c r="N87" s="21"/>
      <c r="O87" s="7">
        <f t="shared" si="68"/>
        <v>0</v>
      </c>
      <c r="P87" s="52"/>
      <c r="Q87" s="21"/>
      <c r="R87" s="7">
        <f t="shared" si="69"/>
        <v>0</v>
      </c>
      <c r="S87" s="52"/>
      <c r="T87" s="21"/>
      <c r="U87" s="7">
        <f t="shared" si="70"/>
        <v>0</v>
      </c>
      <c r="V87" s="21"/>
      <c r="W87" s="21"/>
      <c r="X87" s="7">
        <f t="shared" si="71"/>
        <v>0</v>
      </c>
      <c r="Y87" s="21"/>
      <c r="Z87" s="21"/>
      <c r="AA87" s="7">
        <f t="shared" si="72"/>
        <v>0</v>
      </c>
      <c r="AB87" s="21"/>
      <c r="AC87" s="23"/>
      <c r="AD87" s="7">
        <f t="shared" si="73"/>
        <v>0</v>
      </c>
      <c r="AE87" s="21"/>
      <c r="AF87" s="21"/>
      <c r="AG87" s="7">
        <f t="shared" si="74"/>
        <v>0</v>
      </c>
      <c r="AH87" s="52"/>
      <c r="AI87" s="52"/>
      <c r="AJ87" s="7">
        <f t="shared" si="75"/>
        <v>0</v>
      </c>
      <c r="AK87" s="21"/>
      <c r="AL87" s="21"/>
      <c r="AM87" s="7">
        <f t="shared" si="76"/>
        <v>0</v>
      </c>
      <c r="AN87" s="51"/>
      <c r="AO87" s="52"/>
      <c r="AP87" s="7">
        <f t="shared" si="77"/>
        <v>0</v>
      </c>
      <c r="AS87" s="7">
        <f t="shared" si="78"/>
        <v>0</v>
      </c>
      <c r="AT87" s="21"/>
      <c r="AU87" s="21"/>
      <c r="AV87" s="7">
        <f t="shared" si="79"/>
        <v>0</v>
      </c>
      <c r="AY87" s="7">
        <f t="shared" si="80"/>
        <v>0</v>
      </c>
      <c r="AZ87" s="110"/>
      <c r="BB87" s="7">
        <f t="shared" si="80"/>
        <v>0</v>
      </c>
      <c r="BE87" s="7">
        <f t="shared" si="81"/>
        <v>0</v>
      </c>
      <c r="BH87" s="7">
        <f t="shared" si="82"/>
        <v>0</v>
      </c>
      <c r="BI87" s="56"/>
      <c r="BJ87" s="56"/>
      <c r="BK87" s="7">
        <f t="shared" si="61"/>
        <v>0</v>
      </c>
    </row>
    <row r="88" spans="2:63">
      <c r="B88" s="53"/>
      <c r="C88" s="63">
        <f t="shared" si="62"/>
        <v>0</v>
      </c>
      <c r="D88" s="71">
        <f t="shared" si="63"/>
        <v>0</v>
      </c>
      <c r="E88" s="36">
        <f t="shared" si="64"/>
        <v>0</v>
      </c>
      <c r="F88" s="74">
        <f t="shared" si="65"/>
        <v>0</v>
      </c>
      <c r="G88" s="52"/>
      <c r="H88" s="21"/>
      <c r="I88" s="7">
        <f t="shared" si="66"/>
        <v>0</v>
      </c>
      <c r="J88" s="52"/>
      <c r="K88" s="21"/>
      <c r="L88" s="7">
        <f t="shared" si="67"/>
        <v>0</v>
      </c>
      <c r="M88" s="52"/>
      <c r="N88" s="21"/>
      <c r="O88" s="7">
        <f t="shared" si="68"/>
        <v>0</v>
      </c>
      <c r="P88" s="52"/>
      <c r="Q88" s="21"/>
      <c r="R88" s="7">
        <f t="shared" si="69"/>
        <v>0</v>
      </c>
      <c r="S88" s="52"/>
      <c r="T88" s="21"/>
      <c r="U88" s="7">
        <f t="shared" si="70"/>
        <v>0</v>
      </c>
      <c r="V88" s="21"/>
      <c r="W88" s="21"/>
      <c r="X88" s="7">
        <f t="shared" si="71"/>
        <v>0</v>
      </c>
      <c r="Y88" s="21"/>
      <c r="Z88" s="21"/>
      <c r="AA88" s="7">
        <f t="shared" si="72"/>
        <v>0</v>
      </c>
      <c r="AB88" s="21"/>
      <c r="AC88" s="23"/>
      <c r="AD88" s="7">
        <f t="shared" si="73"/>
        <v>0</v>
      </c>
      <c r="AE88" s="21"/>
      <c r="AF88" s="21"/>
      <c r="AG88" s="7">
        <f t="shared" si="74"/>
        <v>0</v>
      </c>
      <c r="AH88" s="52"/>
      <c r="AI88" s="52"/>
      <c r="AJ88" s="7">
        <f t="shared" si="75"/>
        <v>0</v>
      </c>
      <c r="AK88" s="21"/>
      <c r="AL88" s="21"/>
      <c r="AM88" s="7">
        <f t="shared" si="76"/>
        <v>0</v>
      </c>
      <c r="AN88" s="51"/>
      <c r="AO88" s="52"/>
      <c r="AP88" s="7">
        <f t="shared" si="77"/>
        <v>0</v>
      </c>
      <c r="AS88" s="7">
        <f t="shared" si="78"/>
        <v>0</v>
      </c>
      <c r="AT88" s="21"/>
      <c r="AU88" s="21"/>
      <c r="AV88" s="7">
        <f t="shared" si="79"/>
        <v>0</v>
      </c>
      <c r="AY88" s="49">
        <f t="shared" si="80"/>
        <v>0</v>
      </c>
      <c r="AZ88" s="84"/>
      <c r="BB88" s="49">
        <f t="shared" si="80"/>
        <v>0</v>
      </c>
      <c r="BE88" s="49">
        <f t="shared" si="81"/>
        <v>0</v>
      </c>
      <c r="BH88" s="49">
        <f t="shared" si="82"/>
        <v>0</v>
      </c>
      <c r="BI88" s="56"/>
      <c r="BJ88" s="56"/>
      <c r="BK88" s="49">
        <f t="shared" si="61"/>
        <v>0</v>
      </c>
    </row>
    <row r="89" spans="2:63">
      <c r="B89" s="53"/>
      <c r="C89" s="63">
        <f t="shared" si="62"/>
        <v>0</v>
      </c>
      <c r="D89" s="71">
        <f t="shared" si="63"/>
        <v>0</v>
      </c>
      <c r="E89" s="36">
        <f t="shared" si="64"/>
        <v>0</v>
      </c>
      <c r="F89" s="74">
        <f t="shared" si="65"/>
        <v>0</v>
      </c>
      <c r="G89" s="52"/>
      <c r="H89" s="21"/>
      <c r="I89" s="7">
        <f t="shared" si="66"/>
        <v>0</v>
      </c>
      <c r="J89" s="52"/>
      <c r="K89" s="21"/>
      <c r="L89" s="7">
        <f t="shared" si="67"/>
        <v>0</v>
      </c>
      <c r="M89" s="52"/>
      <c r="N89" s="21"/>
      <c r="O89" s="7">
        <f t="shared" si="68"/>
        <v>0</v>
      </c>
      <c r="P89" s="52"/>
      <c r="Q89" s="21"/>
      <c r="R89" s="7">
        <f t="shared" si="69"/>
        <v>0</v>
      </c>
      <c r="S89" s="52"/>
      <c r="T89" s="21"/>
      <c r="U89" s="7">
        <f t="shared" si="70"/>
        <v>0</v>
      </c>
      <c r="V89" s="21"/>
      <c r="W89" s="21"/>
      <c r="X89" s="7">
        <f t="shared" si="71"/>
        <v>0</v>
      </c>
      <c r="Y89" s="21"/>
      <c r="Z89" s="21"/>
      <c r="AA89" s="7">
        <f t="shared" si="72"/>
        <v>0</v>
      </c>
      <c r="AB89" s="21"/>
      <c r="AC89" s="23"/>
      <c r="AD89" s="7">
        <f t="shared" si="73"/>
        <v>0</v>
      </c>
      <c r="AE89" s="21"/>
      <c r="AF89" s="21"/>
      <c r="AG89" s="7">
        <f t="shared" si="74"/>
        <v>0</v>
      </c>
      <c r="AH89" s="52"/>
      <c r="AI89" s="52"/>
      <c r="AJ89" s="7">
        <f t="shared" si="75"/>
        <v>0</v>
      </c>
      <c r="AK89" s="21"/>
      <c r="AL89" s="21"/>
      <c r="AM89" s="7">
        <f t="shared" si="76"/>
        <v>0</v>
      </c>
      <c r="AN89" s="51"/>
      <c r="AO89" s="52"/>
      <c r="AP89" s="7">
        <f t="shared" si="77"/>
        <v>0</v>
      </c>
      <c r="AS89" s="7">
        <f t="shared" si="78"/>
        <v>0</v>
      </c>
      <c r="AT89" s="21"/>
      <c r="AU89" s="21"/>
      <c r="AV89" s="7">
        <f t="shared" si="79"/>
        <v>0</v>
      </c>
      <c r="AY89" s="7">
        <f t="shared" si="80"/>
        <v>0</v>
      </c>
      <c r="AZ89" s="110"/>
      <c r="BB89" s="7">
        <f t="shared" si="80"/>
        <v>0</v>
      </c>
      <c r="BE89" s="7">
        <f t="shared" si="81"/>
        <v>0</v>
      </c>
      <c r="BH89" s="7">
        <f t="shared" si="82"/>
        <v>0</v>
      </c>
      <c r="BI89" s="56"/>
      <c r="BJ89" s="56"/>
      <c r="BK89" s="7">
        <f t="shared" si="61"/>
        <v>0</v>
      </c>
    </row>
    <row r="90" spans="2:63">
      <c r="B90" s="53"/>
      <c r="C90" s="63">
        <f t="shared" si="62"/>
        <v>0</v>
      </c>
      <c r="D90" s="71">
        <f t="shared" si="63"/>
        <v>0</v>
      </c>
      <c r="E90" s="36">
        <f t="shared" si="64"/>
        <v>0</v>
      </c>
      <c r="F90" s="74">
        <f t="shared" si="65"/>
        <v>0</v>
      </c>
      <c r="G90" s="52"/>
      <c r="H90" s="21"/>
      <c r="I90" s="7">
        <f t="shared" si="66"/>
        <v>0</v>
      </c>
      <c r="J90" s="52"/>
      <c r="K90" s="21"/>
      <c r="L90" s="7">
        <f t="shared" si="67"/>
        <v>0</v>
      </c>
      <c r="M90" s="52"/>
      <c r="N90" s="21"/>
      <c r="O90" s="7">
        <f t="shared" si="68"/>
        <v>0</v>
      </c>
      <c r="P90" s="52"/>
      <c r="Q90" s="21"/>
      <c r="R90" s="7">
        <f t="shared" si="69"/>
        <v>0</v>
      </c>
      <c r="S90" s="52"/>
      <c r="T90" s="21"/>
      <c r="U90" s="7">
        <f t="shared" si="70"/>
        <v>0</v>
      </c>
      <c r="V90" s="21"/>
      <c r="W90" s="21"/>
      <c r="X90" s="7">
        <f t="shared" si="71"/>
        <v>0</v>
      </c>
      <c r="Y90" s="21"/>
      <c r="Z90" s="21"/>
      <c r="AA90" s="7">
        <f t="shared" si="72"/>
        <v>0</v>
      </c>
      <c r="AB90" s="21"/>
      <c r="AC90" s="23"/>
      <c r="AD90" s="7">
        <f t="shared" si="73"/>
        <v>0</v>
      </c>
      <c r="AE90" s="21"/>
      <c r="AF90" s="21"/>
      <c r="AG90" s="7">
        <f t="shared" si="74"/>
        <v>0</v>
      </c>
      <c r="AH90" s="52"/>
      <c r="AI90" s="52"/>
      <c r="AJ90" s="7">
        <f t="shared" si="75"/>
        <v>0</v>
      </c>
      <c r="AK90" s="21"/>
      <c r="AL90" s="21"/>
      <c r="AM90" s="7">
        <f t="shared" si="76"/>
        <v>0</v>
      </c>
      <c r="AN90" s="51"/>
      <c r="AO90" s="52"/>
      <c r="AP90" s="7">
        <f t="shared" si="77"/>
        <v>0</v>
      </c>
      <c r="AS90" s="7">
        <f t="shared" si="78"/>
        <v>0</v>
      </c>
      <c r="AT90" s="21"/>
      <c r="AU90" s="21"/>
      <c r="AV90" s="7">
        <f t="shared" si="79"/>
        <v>0</v>
      </c>
      <c r="AY90" s="49">
        <f t="shared" si="80"/>
        <v>0</v>
      </c>
      <c r="AZ90" s="84"/>
      <c r="BB90" s="49">
        <f t="shared" si="80"/>
        <v>0</v>
      </c>
      <c r="BE90" s="49">
        <f t="shared" si="81"/>
        <v>0</v>
      </c>
      <c r="BH90" s="49">
        <f t="shared" si="82"/>
        <v>0</v>
      </c>
      <c r="BI90" s="56"/>
      <c r="BJ90" s="56"/>
      <c r="BK90" s="49">
        <f t="shared" si="61"/>
        <v>0</v>
      </c>
    </row>
    <row r="91" spans="2:63">
      <c r="B91" s="53"/>
      <c r="C91" s="63">
        <f t="shared" si="62"/>
        <v>0</v>
      </c>
      <c r="D91" s="71">
        <f t="shared" si="63"/>
        <v>0</v>
      </c>
      <c r="E91" s="36">
        <f t="shared" si="64"/>
        <v>0</v>
      </c>
      <c r="F91" s="74">
        <f t="shared" si="65"/>
        <v>0</v>
      </c>
      <c r="G91" s="52"/>
      <c r="H91" s="21"/>
      <c r="I91" s="7">
        <f t="shared" si="66"/>
        <v>0</v>
      </c>
      <c r="J91" s="52"/>
      <c r="K91" s="21"/>
      <c r="L91" s="7">
        <f t="shared" si="67"/>
        <v>0</v>
      </c>
      <c r="M91" s="52"/>
      <c r="N91" s="21"/>
      <c r="O91" s="7">
        <f t="shared" si="68"/>
        <v>0</v>
      </c>
      <c r="P91" s="52"/>
      <c r="Q91" s="21"/>
      <c r="R91" s="7">
        <f t="shared" si="69"/>
        <v>0</v>
      </c>
      <c r="S91" s="52"/>
      <c r="T91" s="21"/>
      <c r="U91" s="7">
        <f t="shared" si="70"/>
        <v>0</v>
      </c>
      <c r="V91" s="21"/>
      <c r="W91" s="21"/>
      <c r="X91" s="7">
        <f t="shared" si="71"/>
        <v>0</v>
      </c>
      <c r="Y91" s="21"/>
      <c r="Z91" s="21"/>
      <c r="AA91" s="7">
        <f t="shared" si="72"/>
        <v>0</v>
      </c>
      <c r="AB91" s="21"/>
      <c r="AC91" s="23"/>
      <c r="AD91" s="7">
        <f t="shared" si="73"/>
        <v>0</v>
      </c>
      <c r="AE91" s="21"/>
      <c r="AF91" s="21"/>
      <c r="AG91" s="7">
        <f t="shared" si="74"/>
        <v>0</v>
      </c>
      <c r="AH91" s="52"/>
      <c r="AI91" s="52"/>
      <c r="AJ91" s="7">
        <f t="shared" si="75"/>
        <v>0</v>
      </c>
      <c r="AK91" s="21"/>
      <c r="AL91" s="21"/>
      <c r="AM91" s="7">
        <f t="shared" si="76"/>
        <v>0</v>
      </c>
      <c r="AN91" s="51"/>
      <c r="AO91" s="52"/>
      <c r="AP91" s="7">
        <f t="shared" si="77"/>
        <v>0</v>
      </c>
      <c r="AS91" s="7">
        <f t="shared" si="78"/>
        <v>0</v>
      </c>
      <c r="AT91" s="21"/>
      <c r="AU91" s="21"/>
      <c r="AV91" s="7">
        <f t="shared" si="79"/>
        <v>0</v>
      </c>
      <c r="AY91" s="7">
        <f t="shared" si="80"/>
        <v>0</v>
      </c>
      <c r="AZ91" s="110"/>
      <c r="BB91" s="7">
        <f t="shared" si="80"/>
        <v>0</v>
      </c>
      <c r="BE91" s="7">
        <f t="shared" si="81"/>
        <v>0</v>
      </c>
      <c r="BH91" s="7">
        <f t="shared" si="82"/>
        <v>0</v>
      </c>
      <c r="BI91" s="56"/>
      <c r="BJ91" s="56"/>
      <c r="BK91" s="7">
        <f t="shared" si="61"/>
        <v>0</v>
      </c>
    </row>
    <row r="92" spans="2:63">
      <c r="B92" s="53"/>
      <c r="C92" s="63">
        <f t="shared" si="62"/>
        <v>0</v>
      </c>
      <c r="D92" s="71">
        <f t="shared" si="63"/>
        <v>0</v>
      </c>
      <c r="E92" s="36">
        <f t="shared" si="64"/>
        <v>0</v>
      </c>
      <c r="F92" s="74">
        <f t="shared" si="65"/>
        <v>0</v>
      </c>
      <c r="G92" s="52"/>
      <c r="H92" s="21"/>
      <c r="I92" s="7">
        <f t="shared" si="66"/>
        <v>0</v>
      </c>
      <c r="J92" s="52"/>
      <c r="K92" s="21"/>
      <c r="L92" s="7">
        <f t="shared" si="67"/>
        <v>0</v>
      </c>
      <c r="M92" s="52"/>
      <c r="N92" s="21"/>
      <c r="O92" s="7">
        <f t="shared" si="68"/>
        <v>0</v>
      </c>
      <c r="P92" s="52"/>
      <c r="Q92" s="21"/>
      <c r="R92" s="7">
        <f t="shared" si="69"/>
        <v>0</v>
      </c>
      <c r="S92" s="52"/>
      <c r="T92" s="21"/>
      <c r="U92" s="7">
        <f t="shared" si="70"/>
        <v>0</v>
      </c>
      <c r="V92" s="21"/>
      <c r="W92" s="21"/>
      <c r="X92" s="7">
        <f t="shared" si="71"/>
        <v>0</v>
      </c>
      <c r="Y92" s="21"/>
      <c r="Z92" s="21"/>
      <c r="AA92" s="7">
        <f t="shared" si="72"/>
        <v>0</v>
      </c>
      <c r="AB92" s="21"/>
      <c r="AC92" s="23"/>
      <c r="AD92" s="7">
        <f t="shared" si="73"/>
        <v>0</v>
      </c>
      <c r="AE92" s="21"/>
      <c r="AF92" s="21"/>
      <c r="AG92" s="7">
        <f t="shared" si="74"/>
        <v>0</v>
      </c>
      <c r="AH92" s="52"/>
      <c r="AI92" s="52"/>
      <c r="AJ92" s="7">
        <f t="shared" si="75"/>
        <v>0</v>
      </c>
      <c r="AK92" s="21"/>
      <c r="AL92" s="21"/>
      <c r="AM92" s="7">
        <f t="shared" si="76"/>
        <v>0</v>
      </c>
      <c r="AN92" s="51"/>
      <c r="AO92" s="52"/>
      <c r="AP92" s="7">
        <f t="shared" si="77"/>
        <v>0</v>
      </c>
      <c r="AS92" s="7">
        <f t="shared" si="78"/>
        <v>0</v>
      </c>
      <c r="AT92" s="21"/>
      <c r="AU92" s="21"/>
      <c r="AV92" s="7">
        <f t="shared" si="79"/>
        <v>0</v>
      </c>
      <c r="AY92" s="49">
        <f t="shared" si="80"/>
        <v>0</v>
      </c>
      <c r="AZ92" s="84"/>
      <c r="BB92" s="49">
        <f t="shared" si="80"/>
        <v>0</v>
      </c>
      <c r="BE92" s="49">
        <f t="shared" si="81"/>
        <v>0</v>
      </c>
      <c r="BH92" s="49">
        <f t="shared" si="82"/>
        <v>0</v>
      </c>
      <c r="BI92" s="56"/>
      <c r="BJ92" s="56"/>
      <c r="BK92" s="49">
        <f t="shared" si="61"/>
        <v>0</v>
      </c>
    </row>
    <row r="93" spans="2:63">
      <c r="B93" s="53"/>
      <c r="C93" s="63">
        <f t="shared" si="62"/>
        <v>0</v>
      </c>
      <c r="D93" s="71">
        <f t="shared" si="63"/>
        <v>0</v>
      </c>
      <c r="E93" s="36">
        <f t="shared" si="64"/>
        <v>0</v>
      </c>
      <c r="F93" s="74">
        <f t="shared" si="65"/>
        <v>0</v>
      </c>
      <c r="G93" s="52"/>
      <c r="H93" s="21"/>
      <c r="I93" s="7">
        <f t="shared" si="66"/>
        <v>0</v>
      </c>
      <c r="J93" s="52"/>
      <c r="K93" s="21"/>
      <c r="L93" s="7">
        <f t="shared" si="67"/>
        <v>0</v>
      </c>
      <c r="M93" s="52"/>
      <c r="N93" s="21"/>
      <c r="O93" s="7">
        <f t="shared" si="68"/>
        <v>0</v>
      </c>
      <c r="P93" s="52"/>
      <c r="Q93" s="21"/>
      <c r="R93" s="7">
        <f t="shared" si="69"/>
        <v>0</v>
      </c>
      <c r="S93" s="52"/>
      <c r="T93" s="21"/>
      <c r="U93" s="7">
        <f t="shared" si="70"/>
        <v>0</v>
      </c>
      <c r="V93" s="21"/>
      <c r="W93" s="21"/>
      <c r="X93" s="7">
        <f t="shared" si="71"/>
        <v>0</v>
      </c>
      <c r="Y93" s="21"/>
      <c r="Z93" s="21"/>
      <c r="AA93" s="7">
        <f t="shared" si="72"/>
        <v>0</v>
      </c>
      <c r="AB93" s="21"/>
      <c r="AC93" s="23"/>
      <c r="AD93" s="7">
        <f t="shared" si="73"/>
        <v>0</v>
      </c>
      <c r="AE93" s="21"/>
      <c r="AF93" s="21"/>
      <c r="AG93" s="7">
        <f t="shared" si="74"/>
        <v>0</v>
      </c>
      <c r="AH93" s="52"/>
      <c r="AI93" s="52"/>
      <c r="AJ93" s="7">
        <f t="shared" si="75"/>
        <v>0</v>
      </c>
      <c r="AK93" s="21"/>
      <c r="AL93" s="21"/>
      <c r="AM93" s="7">
        <f t="shared" si="76"/>
        <v>0</v>
      </c>
      <c r="AN93" s="51"/>
      <c r="AO93" s="52"/>
      <c r="AP93" s="7">
        <f t="shared" si="77"/>
        <v>0</v>
      </c>
      <c r="AS93" s="7">
        <f t="shared" si="78"/>
        <v>0</v>
      </c>
      <c r="AT93" s="21"/>
      <c r="AU93" s="21"/>
      <c r="AV93" s="7">
        <f t="shared" si="79"/>
        <v>0</v>
      </c>
      <c r="AY93" s="7">
        <f t="shared" si="80"/>
        <v>0</v>
      </c>
      <c r="AZ93" s="110"/>
      <c r="BB93" s="7">
        <f t="shared" si="80"/>
        <v>0</v>
      </c>
      <c r="BE93" s="7">
        <f t="shared" si="81"/>
        <v>0</v>
      </c>
      <c r="BH93" s="7">
        <f t="shared" si="82"/>
        <v>0</v>
      </c>
      <c r="BI93" s="56"/>
      <c r="BJ93" s="56"/>
      <c r="BK93" s="7">
        <f t="shared" si="61"/>
        <v>0</v>
      </c>
    </row>
    <row r="94" spans="2:63">
      <c r="B94" s="53"/>
      <c r="C94" s="63">
        <f t="shared" si="62"/>
        <v>0</v>
      </c>
      <c r="D94" s="71">
        <f t="shared" si="63"/>
        <v>0</v>
      </c>
      <c r="E94" s="36">
        <f t="shared" si="64"/>
        <v>0</v>
      </c>
      <c r="F94" s="74">
        <f t="shared" si="65"/>
        <v>0</v>
      </c>
      <c r="G94" s="52"/>
      <c r="H94" s="21"/>
      <c r="I94" s="7">
        <f t="shared" si="66"/>
        <v>0</v>
      </c>
      <c r="J94" s="52"/>
      <c r="K94" s="21"/>
      <c r="L94" s="7">
        <f t="shared" si="67"/>
        <v>0</v>
      </c>
      <c r="M94" s="52"/>
      <c r="N94" s="21"/>
      <c r="O94" s="7">
        <f t="shared" si="68"/>
        <v>0</v>
      </c>
      <c r="P94" s="52"/>
      <c r="Q94" s="21"/>
      <c r="R94" s="7">
        <f t="shared" si="69"/>
        <v>0</v>
      </c>
      <c r="S94" s="52"/>
      <c r="T94" s="21"/>
      <c r="U94" s="7">
        <f t="shared" si="70"/>
        <v>0</v>
      </c>
      <c r="V94" s="21"/>
      <c r="W94" s="21"/>
      <c r="X94" s="7">
        <f t="shared" si="71"/>
        <v>0</v>
      </c>
      <c r="Y94" s="21"/>
      <c r="Z94" s="21"/>
      <c r="AA94" s="7">
        <f t="shared" si="72"/>
        <v>0</v>
      </c>
      <c r="AB94" s="21"/>
      <c r="AC94" s="23"/>
      <c r="AD94" s="7">
        <f t="shared" si="73"/>
        <v>0</v>
      </c>
      <c r="AE94" s="21"/>
      <c r="AF94" s="21"/>
      <c r="AG94" s="7">
        <f t="shared" si="74"/>
        <v>0</v>
      </c>
      <c r="AH94" s="52"/>
      <c r="AI94" s="52"/>
      <c r="AJ94" s="7">
        <f t="shared" si="75"/>
        <v>0</v>
      </c>
      <c r="AK94" s="21"/>
      <c r="AL94" s="21"/>
      <c r="AM94" s="7">
        <f t="shared" si="76"/>
        <v>0</v>
      </c>
      <c r="AN94" s="51"/>
      <c r="AO94" s="52"/>
      <c r="AP94" s="7">
        <f t="shared" si="77"/>
        <v>0</v>
      </c>
      <c r="AS94" s="7">
        <f t="shared" si="78"/>
        <v>0</v>
      </c>
      <c r="AT94" s="21"/>
      <c r="AU94" s="21"/>
      <c r="AV94" s="7">
        <f t="shared" si="79"/>
        <v>0</v>
      </c>
      <c r="AY94" s="49">
        <f t="shared" si="80"/>
        <v>0</v>
      </c>
      <c r="AZ94" s="84"/>
      <c r="BB94" s="49">
        <f t="shared" si="80"/>
        <v>0</v>
      </c>
      <c r="BE94" s="49">
        <f t="shared" si="81"/>
        <v>0</v>
      </c>
      <c r="BH94" s="49">
        <f t="shared" si="82"/>
        <v>0</v>
      </c>
      <c r="BI94" s="56"/>
      <c r="BJ94" s="56"/>
      <c r="BK94" s="49">
        <f t="shared" si="61"/>
        <v>0</v>
      </c>
    </row>
    <row r="95" spans="2:63">
      <c r="B95" s="53"/>
      <c r="C95" s="63">
        <f t="shared" si="62"/>
        <v>0</v>
      </c>
      <c r="D95" s="71">
        <f t="shared" si="63"/>
        <v>0</v>
      </c>
      <c r="E95" s="36">
        <f t="shared" si="64"/>
        <v>0</v>
      </c>
      <c r="F95" s="74">
        <f t="shared" si="65"/>
        <v>0</v>
      </c>
      <c r="G95" s="52"/>
      <c r="H95" s="21"/>
      <c r="I95" s="7">
        <f t="shared" si="66"/>
        <v>0</v>
      </c>
      <c r="J95" s="52"/>
      <c r="K95" s="21"/>
      <c r="L95" s="7">
        <f t="shared" si="67"/>
        <v>0</v>
      </c>
      <c r="M95" s="52"/>
      <c r="N95" s="21"/>
      <c r="O95" s="7">
        <f t="shared" si="68"/>
        <v>0</v>
      </c>
      <c r="P95" s="52"/>
      <c r="Q95" s="21"/>
      <c r="R95" s="7">
        <f t="shared" si="69"/>
        <v>0</v>
      </c>
      <c r="S95" s="52"/>
      <c r="T95" s="21"/>
      <c r="U95" s="7">
        <f t="shared" si="70"/>
        <v>0</v>
      </c>
      <c r="V95" s="21"/>
      <c r="W95" s="21"/>
      <c r="X95" s="7">
        <f t="shared" si="71"/>
        <v>0</v>
      </c>
      <c r="Y95" s="21"/>
      <c r="Z95" s="21"/>
      <c r="AA95" s="7">
        <f t="shared" si="72"/>
        <v>0</v>
      </c>
      <c r="AB95" s="21"/>
      <c r="AC95" s="23"/>
      <c r="AD95" s="7">
        <f t="shared" si="73"/>
        <v>0</v>
      </c>
      <c r="AE95" s="21"/>
      <c r="AF95" s="21"/>
      <c r="AG95" s="7">
        <f t="shared" si="74"/>
        <v>0</v>
      </c>
      <c r="AH95" s="52"/>
      <c r="AI95" s="52"/>
      <c r="AJ95" s="7">
        <f t="shared" si="75"/>
        <v>0</v>
      </c>
      <c r="AK95" s="21"/>
      <c r="AL95" s="21"/>
      <c r="AM95" s="7">
        <f t="shared" si="76"/>
        <v>0</v>
      </c>
      <c r="AN95" s="51"/>
      <c r="AO95" s="52"/>
      <c r="AP95" s="7">
        <f t="shared" si="77"/>
        <v>0</v>
      </c>
      <c r="AS95" s="7">
        <f t="shared" si="78"/>
        <v>0</v>
      </c>
      <c r="AT95" s="21"/>
      <c r="AU95" s="21"/>
      <c r="AV95" s="7">
        <f t="shared" si="79"/>
        <v>0</v>
      </c>
      <c r="AY95" s="7">
        <f t="shared" si="80"/>
        <v>0</v>
      </c>
      <c r="AZ95" s="110"/>
      <c r="BB95" s="7">
        <f t="shared" si="80"/>
        <v>0</v>
      </c>
      <c r="BE95" s="7">
        <f t="shared" si="81"/>
        <v>0</v>
      </c>
      <c r="BH95" s="7">
        <f t="shared" si="82"/>
        <v>0</v>
      </c>
      <c r="BI95" s="56"/>
      <c r="BJ95" s="56"/>
      <c r="BK95" s="7">
        <f t="shared" si="61"/>
        <v>0</v>
      </c>
    </row>
    <row r="96" spans="2:63">
      <c r="B96" s="53"/>
      <c r="C96" s="63">
        <f t="shared" si="62"/>
        <v>0</v>
      </c>
      <c r="D96" s="71">
        <f t="shared" si="63"/>
        <v>0</v>
      </c>
      <c r="E96" s="36">
        <f t="shared" si="64"/>
        <v>0</v>
      </c>
      <c r="F96" s="74">
        <f t="shared" si="65"/>
        <v>0</v>
      </c>
      <c r="G96" s="52"/>
      <c r="H96" s="21"/>
      <c r="I96" s="7">
        <f t="shared" si="66"/>
        <v>0</v>
      </c>
      <c r="J96" s="52"/>
      <c r="K96" s="21"/>
      <c r="L96" s="7">
        <f t="shared" si="67"/>
        <v>0</v>
      </c>
      <c r="M96" s="52"/>
      <c r="N96" s="21"/>
      <c r="O96" s="7">
        <f t="shared" si="68"/>
        <v>0</v>
      </c>
      <c r="P96" s="52"/>
      <c r="Q96" s="21"/>
      <c r="R96" s="7">
        <f t="shared" si="69"/>
        <v>0</v>
      </c>
      <c r="S96" s="52"/>
      <c r="T96" s="21"/>
      <c r="U96" s="7">
        <f t="shared" si="70"/>
        <v>0</v>
      </c>
      <c r="V96" s="21"/>
      <c r="W96" s="21"/>
      <c r="X96" s="7">
        <f t="shared" si="71"/>
        <v>0</v>
      </c>
      <c r="Y96" s="21"/>
      <c r="Z96" s="21"/>
      <c r="AA96" s="7">
        <f t="shared" si="72"/>
        <v>0</v>
      </c>
      <c r="AB96" s="21"/>
      <c r="AC96" s="23"/>
      <c r="AD96" s="7">
        <f t="shared" si="73"/>
        <v>0</v>
      </c>
      <c r="AE96" s="21"/>
      <c r="AF96" s="21"/>
      <c r="AG96" s="7">
        <f t="shared" si="74"/>
        <v>0</v>
      </c>
      <c r="AH96" s="52"/>
      <c r="AI96" s="52"/>
      <c r="AJ96" s="7">
        <f t="shared" si="75"/>
        <v>0</v>
      </c>
      <c r="AK96" s="21"/>
      <c r="AL96" s="21"/>
      <c r="AM96" s="7">
        <f t="shared" si="76"/>
        <v>0</v>
      </c>
      <c r="AN96" s="51"/>
      <c r="AO96" s="52"/>
      <c r="AP96" s="7">
        <f t="shared" si="77"/>
        <v>0</v>
      </c>
      <c r="AS96" s="7">
        <f t="shared" si="78"/>
        <v>0</v>
      </c>
      <c r="AT96" s="21"/>
      <c r="AU96" s="21"/>
      <c r="AV96" s="7">
        <f t="shared" si="79"/>
        <v>0</v>
      </c>
      <c r="AY96" s="49">
        <f t="shared" si="80"/>
        <v>0</v>
      </c>
      <c r="AZ96" s="84"/>
      <c r="BB96" s="49">
        <f t="shared" si="80"/>
        <v>0</v>
      </c>
      <c r="BE96" s="49">
        <f t="shared" si="81"/>
        <v>0</v>
      </c>
      <c r="BH96" s="49">
        <f t="shared" si="82"/>
        <v>0</v>
      </c>
      <c r="BI96" s="56"/>
      <c r="BJ96" s="56"/>
      <c r="BK96" s="49">
        <f t="shared" si="61"/>
        <v>0</v>
      </c>
    </row>
    <row r="97" spans="2:63">
      <c r="B97" s="53"/>
      <c r="C97" s="63">
        <f t="shared" si="62"/>
        <v>0</v>
      </c>
      <c r="D97" s="71">
        <f t="shared" si="63"/>
        <v>0</v>
      </c>
      <c r="E97" s="36">
        <f t="shared" si="64"/>
        <v>0</v>
      </c>
      <c r="F97" s="74">
        <f t="shared" si="65"/>
        <v>0</v>
      </c>
      <c r="G97" s="52"/>
      <c r="H97" s="21"/>
      <c r="I97" s="7">
        <f t="shared" si="66"/>
        <v>0</v>
      </c>
      <c r="J97" s="52"/>
      <c r="K97" s="21"/>
      <c r="L97" s="7">
        <f t="shared" si="67"/>
        <v>0</v>
      </c>
      <c r="M97" s="52"/>
      <c r="N97" s="21"/>
      <c r="O97" s="7">
        <f t="shared" si="68"/>
        <v>0</v>
      </c>
      <c r="P97" s="52"/>
      <c r="Q97" s="21"/>
      <c r="R97" s="7">
        <f t="shared" si="69"/>
        <v>0</v>
      </c>
      <c r="S97" s="52"/>
      <c r="T97" s="21"/>
      <c r="U97" s="7">
        <f t="shared" si="70"/>
        <v>0</v>
      </c>
      <c r="V97" s="21"/>
      <c r="W97" s="21"/>
      <c r="X97" s="7">
        <f t="shared" si="71"/>
        <v>0</v>
      </c>
      <c r="Y97" s="21"/>
      <c r="Z97" s="21"/>
      <c r="AA97" s="7">
        <f t="shared" si="72"/>
        <v>0</v>
      </c>
      <c r="AB97" s="21"/>
      <c r="AC97" s="23"/>
      <c r="AD97" s="7">
        <f t="shared" si="73"/>
        <v>0</v>
      </c>
      <c r="AE97" s="21"/>
      <c r="AF97" s="21"/>
      <c r="AG97" s="7">
        <f t="shared" si="74"/>
        <v>0</v>
      </c>
      <c r="AH97" s="52"/>
      <c r="AI97" s="52"/>
      <c r="AJ97" s="7">
        <f t="shared" si="75"/>
        <v>0</v>
      </c>
      <c r="AK97" s="21"/>
      <c r="AL97" s="21"/>
      <c r="AM97" s="7">
        <f t="shared" si="76"/>
        <v>0</v>
      </c>
      <c r="AN97" s="51"/>
      <c r="AO97" s="52"/>
      <c r="AP97" s="7">
        <f t="shared" si="77"/>
        <v>0</v>
      </c>
      <c r="AS97" s="7">
        <f t="shared" si="78"/>
        <v>0</v>
      </c>
      <c r="AT97" s="21"/>
      <c r="AU97" s="21"/>
      <c r="AV97" s="7">
        <f t="shared" si="79"/>
        <v>0</v>
      </c>
      <c r="AY97" s="7">
        <f t="shared" si="80"/>
        <v>0</v>
      </c>
      <c r="AZ97" s="110"/>
      <c r="BB97" s="7">
        <f t="shared" si="80"/>
        <v>0</v>
      </c>
      <c r="BE97" s="7">
        <f t="shared" si="81"/>
        <v>0</v>
      </c>
      <c r="BH97" s="7">
        <f t="shared" si="82"/>
        <v>0</v>
      </c>
      <c r="BI97" s="56"/>
      <c r="BJ97" s="56"/>
      <c r="BK97" s="7">
        <f t="shared" si="61"/>
        <v>0</v>
      </c>
    </row>
    <row r="98" spans="2:63">
      <c r="B98" s="53"/>
      <c r="C98" s="63">
        <f t="shared" si="62"/>
        <v>0</v>
      </c>
      <c r="D98" s="71">
        <f t="shared" si="63"/>
        <v>0</v>
      </c>
      <c r="E98" s="36">
        <f t="shared" si="64"/>
        <v>0</v>
      </c>
      <c r="F98" s="74">
        <f t="shared" si="65"/>
        <v>0</v>
      </c>
      <c r="G98" s="52"/>
      <c r="H98" s="21"/>
      <c r="I98" s="7">
        <f t="shared" si="66"/>
        <v>0</v>
      </c>
      <c r="J98" s="52"/>
      <c r="K98" s="21"/>
      <c r="L98" s="7">
        <f t="shared" si="67"/>
        <v>0</v>
      </c>
      <c r="M98" s="52"/>
      <c r="N98" s="21"/>
      <c r="O98" s="7">
        <f t="shared" si="68"/>
        <v>0</v>
      </c>
      <c r="P98" s="52"/>
      <c r="Q98" s="21"/>
      <c r="R98" s="7">
        <f t="shared" si="69"/>
        <v>0</v>
      </c>
      <c r="S98" s="52"/>
      <c r="T98" s="21"/>
      <c r="U98" s="7">
        <f t="shared" si="70"/>
        <v>0</v>
      </c>
      <c r="V98" s="21"/>
      <c r="W98" s="21"/>
      <c r="X98" s="7">
        <f t="shared" si="71"/>
        <v>0</v>
      </c>
      <c r="Y98" s="21"/>
      <c r="Z98" s="21"/>
      <c r="AA98" s="7">
        <f t="shared" si="72"/>
        <v>0</v>
      </c>
      <c r="AB98" s="21"/>
      <c r="AC98" s="23"/>
      <c r="AD98" s="7">
        <f t="shared" si="73"/>
        <v>0</v>
      </c>
      <c r="AE98" s="21"/>
      <c r="AF98" s="21"/>
      <c r="AG98" s="7">
        <f t="shared" si="74"/>
        <v>0</v>
      </c>
      <c r="AH98" s="52"/>
      <c r="AI98" s="52"/>
      <c r="AJ98" s="7">
        <f t="shared" si="75"/>
        <v>0</v>
      </c>
      <c r="AK98" s="21"/>
      <c r="AL98" s="21"/>
      <c r="AM98" s="7">
        <f t="shared" si="76"/>
        <v>0</v>
      </c>
      <c r="AN98" s="51"/>
      <c r="AO98" s="52"/>
      <c r="AP98" s="7">
        <f t="shared" si="77"/>
        <v>0</v>
      </c>
      <c r="AS98" s="7">
        <f t="shared" si="78"/>
        <v>0</v>
      </c>
      <c r="AT98" s="21"/>
      <c r="AU98" s="21"/>
      <c r="AV98" s="7">
        <f t="shared" si="79"/>
        <v>0</v>
      </c>
      <c r="AY98" s="49">
        <f t="shared" si="80"/>
        <v>0</v>
      </c>
      <c r="AZ98" s="84"/>
      <c r="BB98" s="49">
        <f t="shared" si="80"/>
        <v>0</v>
      </c>
      <c r="BE98" s="49">
        <f t="shared" si="81"/>
        <v>0</v>
      </c>
      <c r="BH98" s="49">
        <f t="shared" si="82"/>
        <v>0</v>
      </c>
      <c r="BI98" s="56"/>
      <c r="BJ98" s="56"/>
      <c r="BK98" s="49">
        <f t="shared" si="61"/>
        <v>0</v>
      </c>
    </row>
    <row r="99" spans="2:63">
      <c r="B99" s="53"/>
      <c r="C99" s="63">
        <f t="shared" si="62"/>
        <v>0</v>
      </c>
      <c r="D99" s="71">
        <f t="shared" si="63"/>
        <v>0</v>
      </c>
      <c r="E99" s="36">
        <f t="shared" si="64"/>
        <v>0</v>
      </c>
      <c r="F99" s="74">
        <f t="shared" si="65"/>
        <v>0</v>
      </c>
      <c r="G99" s="52"/>
      <c r="H99" s="21"/>
      <c r="I99" s="7">
        <f t="shared" si="66"/>
        <v>0</v>
      </c>
      <c r="J99" s="52"/>
      <c r="K99" s="21"/>
      <c r="L99" s="7">
        <f t="shared" si="67"/>
        <v>0</v>
      </c>
      <c r="M99" s="52"/>
      <c r="N99" s="21"/>
      <c r="O99" s="7">
        <f t="shared" si="68"/>
        <v>0</v>
      </c>
      <c r="P99" s="52"/>
      <c r="Q99" s="21"/>
      <c r="R99" s="7">
        <f t="shared" si="69"/>
        <v>0</v>
      </c>
      <c r="S99" s="52"/>
      <c r="T99" s="21"/>
      <c r="U99" s="7">
        <f t="shared" si="70"/>
        <v>0</v>
      </c>
      <c r="V99" s="21"/>
      <c r="W99" s="21"/>
      <c r="X99" s="7">
        <f t="shared" si="71"/>
        <v>0</v>
      </c>
      <c r="Y99" s="21"/>
      <c r="Z99" s="21"/>
      <c r="AA99" s="7">
        <f t="shared" si="72"/>
        <v>0</v>
      </c>
      <c r="AB99" s="21"/>
      <c r="AC99" s="23"/>
      <c r="AD99" s="7">
        <f t="shared" si="73"/>
        <v>0</v>
      </c>
      <c r="AE99" s="21"/>
      <c r="AF99" s="21"/>
      <c r="AG99" s="7">
        <f t="shared" si="74"/>
        <v>0</v>
      </c>
      <c r="AH99" s="52"/>
      <c r="AI99" s="52"/>
      <c r="AJ99" s="7">
        <f t="shared" si="75"/>
        <v>0</v>
      </c>
      <c r="AK99" s="21"/>
      <c r="AL99" s="21"/>
      <c r="AM99" s="7">
        <f t="shared" si="76"/>
        <v>0</v>
      </c>
      <c r="AN99" s="51"/>
      <c r="AO99" s="52"/>
      <c r="AP99" s="7">
        <f t="shared" si="77"/>
        <v>0</v>
      </c>
      <c r="AS99" s="7">
        <f t="shared" si="78"/>
        <v>0</v>
      </c>
      <c r="AT99" s="21"/>
      <c r="AU99" s="21"/>
      <c r="AV99" s="7">
        <f t="shared" si="79"/>
        <v>0</v>
      </c>
      <c r="AY99" s="7">
        <f t="shared" si="80"/>
        <v>0</v>
      </c>
      <c r="AZ99" s="110"/>
      <c r="BB99" s="7">
        <f t="shared" si="80"/>
        <v>0</v>
      </c>
      <c r="BE99" s="7">
        <f t="shared" si="81"/>
        <v>0</v>
      </c>
      <c r="BH99" s="7">
        <f t="shared" si="82"/>
        <v>0</v>
      </c>
      <c r="BI99" s="56"/>
      <c r="BJ99" s="56"/>
      <c r="BK99" s="7">
        <f t="shared" si="61"/>
        <v>0</v>
      </c>
    </row>
    <row r="100" spans="2:63">
      <c r="B100" s="53"/>
      <c r="C100" s="63">
        <f t="shared" si="62"/>
        <v>0</v>
      </c>
      <c r="D100" s="71">
        <f t="shared" si="63"/>
        <v>0</v>
      </c>
      <c r="E100" s="36">
        <f t="shared" si="64"/>
        <v>0</v>
      </c>
      <c r="F100" s="74">
        <f t="shared" ref="F100:F101" si="83">COUNTIF(G100:BK100,"=4")</f>
        <v>0</v>
      </c>
      <c r="G100" s="52"/>
      <c r="H100" s="21"/>
      <c r="I100" s="7">
        <f t="shared" si="66"/>
        <v>0</v>
      </c>
      <c r="J100" s="52"/>
      <c r="K100" s="21"/>
      <c r="L100" s="7">
        <f t="shared" si="67"/>
        <v>0</v>
      </c>
      <c r="M100" s="52"/>
      <c r="N100" s="21"/>
      <c r="O100" s="7">
        <f t="shared" si="68"/>
        <v>0</v>
      </c>
      <c r="P100" s="52"/>
      <c r="Q100" s="21"/>
      <c r="R100" s="7">
        <f t="shared" si="69"/>
        <v>0</v>
      </c>
      <c r="S100" s="52"/>
      <c r="T100" s="21"/>
      <c r="U100" s="7">
        <f t="shared" si="70"/>
        <v>0</v>
      </c>
      <c r="V100" s="21"/>
      <c r="W100" s="21"/>
      <c r="X100" s="7">
        <f t="shared" si="71"/>
        <v>0</v>
      </c>
      <c r="Y100" s="21"/>
      <c r="Z100" s="21"/>
      <c r="AA100" s="7">
        <f t="shared" si="72"/>
        <v>0</v>
      </c>
      <c r="AB100" s="21"/>
      <c r="AC100" s="23"/>
      <c r="AD100" s="7">
        <f t="shared" si="73"/>
        <v>0</v>
      </c>
      <c r="AE100" s="21"/>
      <c r="AF100" s="21"/>
      <c r="AG100" s="7">
        <f t="shared" si="74"/>
        <v>0</v>
      </c>
      <c r="AH100" s="52"/>
      <c r="AI100" s="52"/>
      <c r="AJ100" s="7">
        <f t="shared" si="75"/>
        <v>0</v>
      </c>
      <c r="AK100" s="21"/>
      <c r="AL100" s="21"/>
      <c r="AM100" s="7">
        <f t="shared" si="76"/>
        <v>0</v>
      </c>
      <c r="AN100" s="51"/>
      <c r="AO100" s="52"/>
      <c r="AP100" s="7">
        <f t="shared" si="77"/>
        <v>0</v>
      </c>
      <c r="AS100" s="7">
        <f t="shared" si="78"/>
        <v>0</v>
      </c>
      <c r="AT100" s="21"/>
      <c r="AU100" s="21"/>
      <c r="AV100" s="7">
        <f t="shared" si="79"/>
        <v>0</v>
      </c>
      <c r="AY100" s="49">
        <f t="shared" si="80"/>
        <v>0</v>
      </c>
      <c r="AZ100" s="84"/>
      <c r="BB100" s="49">
        <f t="shared" si="80"/>
        <v>0</v>
      </c>
      <c r="BE100" s="49">
        <f t="shared" si="81"/>
        <v>0</v>
      </c>
      <c r="BH100" s="49">
        <f t="shared" si="82"/>
        <v>0</v>
      </c>
      <c r="BI100" s="56"/>
      <c r="BJ100" s="56"/>
      <c r="BK100" s="49">
        <f t="shared" si="61"/>
        <v>0</v>
      </c>
    </row>
    <row r="101" spans="2:63">
      <c r="B101" s="53"/>
      <c r="C101" s="63">
        <f t="shared" si="62"/>
        <v>0</v>
      </c>
      <c r="D101" s="71">
        <f t="shared" si="63"/>
        <v>0</v>
      </c>
      <c r="E101" s="36">
        <f t="shared" si="64"/>
        <v>0</v>
      </c>
      <c r="F101" s="74">
        <f t="shared" si="83"/>
        <v>0</v>
      </c>
      <c r="G101" s="52"/>
      <c r="H101" s="21"/>
      <c r="I101" s="7">
        <f t="shared" si="66"/>
        <v>0</v>
      </c>
      <c r="J101" s="52"/>
      <c r="K101" s="21"/>
      <c r="L101" s="7">
        <f t="shared" si="67"/>
        <v>0</v>
      </c>
      <c r="M101" s="52"/>
      <c r="N101" s="21"/>
      <c r="O101" s="7">
        <f t="shared" si="68"/>
        <v>0</v>
      </c>
      <c r="P101" s="52"/>
      <c r="Q101" s="21"/>
      <c r="R101" s="7">
        <f t="shared" si="69"/>
        <v>0</v>
      </c>
      <c r="S101" s="52"/>
      <c r="T101" s="21"/>
      <c r="U101" s="7">
        <f t="shared" si="70"/>
        <v>0</v>
      </c>
      <c r="V101" s="21"/>
      <c r="W101" s="21"/>
      <c r="X101" s="7">
        <f t="shared" si="71"/>
        <v>0</v>
      </c>
      <c r="Y101" s="21"/>
      <c r="Z101" s="21"/>
      <c r="AA101" s="7">
        <f t="shared" si="72"/>
        <v>0</v>
      </c>
      <c r="AB101" s="21"/>
      <c r="AC101" s="23"/>
      <c r="AD101" s="7">
        <f t="shared" si="73"/>
        <v>0</v>
      </c>
      <c r="AE101" s="21"/>
      <c r="AF101" s="21"/>
      <c r="AG101" s="7">
        <f t="shared" si="74"/>
        <v>0</v>
      </c>
      <c r="AH101" s="52"/>
      <c r="AI101" s="52"/>
      <c r="AJ101" s="7">
        <f t="shared" si="75"/>
        <v>0</v>
      </c>
      <c r="AK101" s="21"/>
      <c r="AL101" s="21"/>
      <c r="AM101" s="7">
        <f t="shared" si="76"/>
        <v>0</v>
      </c>
      <c r="AN101" s="51"/>
      <c r="AO101" s="52"/>
      <c r="AP101" s="7">
        <f t="shared" si="77"/>
        <v>0</v>
      </c>
      <c r="AS101" s="7">
        <f t="shared" si="78"/>
        <v>0</v>
      </c>
      <c r="AT101" s="21"/>
      <c r="AU101" s="21"/>
      <c r="AV101" s="7">
        <f t="shared" si="79"/>
        <v>0</v>
      </c>
      <c r="AY101" s="7">
        <f t="shared" si="80"/>
        <v>0</v>
      </c>
      <c r="AZ101" s="110"/>
      <c r="BB101" s="7">
        <f t="shared" si="80"/>
        <v>0</v>
      </c>
      <c r="BE101" s="7">
        <f t="shared" si="81"/>
        <v>0</v>
      </c>
      <c r="BH101" s="7">
        <f t="shared" si="82"/>
        <v>0</v>
      </c>
      <c r="BI101" s="56"/>
      <c r="BJ101" s="56"/>
      <c r="BK101" s="7">
        <f t="shared" si="61"/>
        <v>0</v>
      </c>
    </row>
    <row r="102" spans="2:63">
      <c r="B102" s="53"/>
      <c r="C102" s="63">
        <f t="shared" si="62"/>
        <v>0</v>
      </c>
      <c r="D102" s="72"/>
      <c r="E102" s="54"/>
      <c r="F102" s="75"/>
      <c r="G102" s="52"/>
      <c r="H102" s="21"/>
      <c r="I102" s="7">
        <f t="shared" si="66"/>
        <v>0</v>
      </c>
      <c r="J102" s="52"/>
      <c r="K102" s="21"/>
      <c r="L102" s="7">
        <f t="shared" si="67"/>
        <v>0</v>
      </c>
      <c r="M102" s="52"/>
      <c r="N102" s="21"/>
      <c r="O102" s="7">
        <f t="shared" si="68"/>
        <v>0</v>
      </c>
      <c r="P102" s="52"/>
      <c r="Q102" s="21"/>
      <c r="R102" s="7">
        <f t="shared" si="69"/>
        <v>0</v>
      </c>
      <c r="S102" s="52"/>
      <c r="T102" s="21"/>
      <c r="U102" s="7">
        <f t="shared" si="70"/>
        <v>0</v>
      </c>
      <c r="V102" s="21"/>
      <c r="W102" s="21"/>
      <c r="X102" s="7">
        <f t="shared" si="71"/>
        <v>0</v>
      </c>
      <c r="Y102" s="21"/>
      <c r="Z102" s="21"/>
      <c r="AA102" s="7">
        <f t="shared" si="72"/>
        <v>0</v>
      </c>
      <c r="AB102" s="21"/>
      <c r="AC102" s="23"/>
      <c r="AD102" s="7">
        <f t="shared" si="73"/>
        <v>0</v>
      </c>
      <c r="AE102" s="21"/>
      <c r="AF102" s="21"/>
      <c r="AG102" s="7">
        <f t="shared" si="74"/>
        <v>0</v>
      </c>
      <c r="AH102" s="52"/>
      <c r="AI102" s="52"/>
      <c r="AJ102" s="7">
        <f t="shared" si="75"/>
        <v>0</v>
      </c>
      <c r="AK102" s="21"/>
      <c r="AL102" s="21"/>
      <c r="AM102" s="7">
        <f t="shared" si="76"/>
        <v>0</v>
      </c>
      <c r="AN102" s="51"/>
      <c r="AO102" s="52"/>
      <c r="AP102" s="7">
        <f t="shared" si="77"/>
        <v>0</v>
      </c>
      <c r="AS102" s="7">
        <f t="shared" si="78"/>
        <v>0</v>
      </c>
      <c r="AT102" s="21"/>
      <c r="AU102" s="21"/>
      <c r="AV102" s="7">
        <f t="shared" si="79"/>
        <v>0</v>
      </c>
      <c r="AY102" s="49">
        <f t="shared" si="80"/>
        <v>0</v>
      </c>
      <c r="AZ102" s="84"/>
      <c r="BB102" s="49">
        <f t="shared" si="80"/>
        <v>0</v>
      </c>
      <c r="BE102" s="49">
        <f t="shared" si="81"/>
        <v>0</v>
      </c>
      <c r="BH102" s="49">
        <f t="shared" si="82"/>
        <v>0</v>
      </c>
      <c r="BI102" s="56"/>
      <c r="BJ102" s="56"/>
      <c r="BK102" s="49">
        <f t="shared" si="61"/>
        <v>0</v>
      </c>
    </row>
    <row r="103" spans="2:63">
      <c r="B103" s="53"/>
      <c r="C103" s="63">
        <f t="shared" si="62"/>
        <v>0</v>
      </c>
      <c r="D103" s="72"/>
      <c r="E103" s="54"/>
      <c r="F103" s="75"/>
      <c r="G103" s="52"/>
      <c r="H103" s="21"/>
      <c r="I103" s="7">
        <f t="shared" si="66"/>
        <v>0</v>
      </c>
      <c r="J103" s="52"/>
      <c r="K103" s="21"/>
      <c r="L103" s="7">
        <f t="shared" si="67"/>
        <v>0</v>
      </c>
      <c r="M103" s="52"/>
      <c r="N103" s="21"/>
      <c r="O103" s="7">
        <f t="shared" si="68"/>
        <v>0</v>
      </c>
      <c r="P103" s="52"/>
      <c r="Q103" s="21"/>
      <c r="R103" s="7">
        <f t="shared" si="69"/>
        <v>0</v>
      </c>
      <c r="S103" s="52"/>
      <c r="T103" s="21"/>
      <c r="U103" s="7">
        <f t="shared" si="70"/>
        <v>0</v>
      </c>
      <c r="V103" s="21"/>
      <c r="W103" s="21"/>
      <c r="X103" s="7">
        <f t="shared" si="71"/>
        <v>0</v>
      </c>
      <c r="Y103" s="21"/>
      <c r="Z103" s="21"/>
      <c r="AA103" s="7">
        <f t="shared" si="72"/>
        <v>0</v>
      </c>
      <c r="AB103" s="21"/>
      <c r="AC103" s="23"/>
      <c r="AD103" s="7">
        <f t="shared" si="73"/>
        <v>0</v>
      </c>
      <c r="AE103" s="21"/>
      <c r="AF103" s="21"/>
      <c r="AG103" s="7">
        <f t="shared" si="74"/>
        <v>0</v>
      </c>
      <c r="AH103" s="52"/>
      <c r="AI103" s="52"/>
      <c r="AJ103" s="7">
        <f t="shared" si="75"/>
        <v>0</v>
      </c>
      <c r="AK103" s="21"/>
      <c r="AL103" s="21"/>
      <c r="AM103" s="7">
        <f t="shared" si="76"/>
        <v>0</v>
      </c>
      <c r="AN103" s="51"/>
      <c r="AO103" s="52"/>
      <c r="AP103" s="7">
        <f t="shared" si="77"/>
        <v>0</v>
      </c>
      <c r="AS103" s="7">
        <f t="shared" si="78"/>
        <v>0</v>
      </c>
      <c r="AT103" s="21"/>
      <c r="AU103" s="21"/>
      <c r="AV103" s="7">
        <f t="shared" si="79"/>
        <v>0</v>
      </c>
      <c r="AY103" s="7">
        <f t="shared" si="80"/>
        <v>0</v>
      </c>
      <c r="AZ103" s="110"/>
      <c r="BB103" s="7">
        <f t="shared" si="80"/>
        <v>0</v>
      </c>
      <c r="BE103" s="7">
        <f t="shared" si="81"/>
        <v>0</v>
      </c>
      <c r="BH103" s="7">
        <f t="shared" si="82"/>
        <v>0</v>
      </c>
      <c r="BI103" s="56"/>
      <c r="BJ103" s="56"/>
      <c r="BK103" s="7">
        <f t="shared" si="61"/>
        <v>0</v>
      </c>
    </row>
    <row r="104" spans="2:63">
      <c r="B104" s="53"/>
      <c r="C104" s="63">
        <f t="shared" si="62"/>
        <v>0</v>
      </c>
      <c r="D104" s="72"/>
      <c r="E104" s="54"/>
      <c r="F104" s="75"/>
      <c r="G104" s="52"/>
      <c r="H104" s="21"/>
      <c r="I104" s="7">
        <f t="shared" si="66"/>
        <v>0</v>
      </c>
      <c r="J104" s="52"/>
      <c r="K104" s="21"/>
      <c r="L104" s="7">
        <f t="shared" si="67"/>
        <v>0</v>
      </c>
      <c r="M104" s="52"/>
      <c r="N104" s="21"/>
      <c r="O104" s="7">
        <f t="shared" si="68"/>
        <v>0</v>
      </c>
      <c r="P104" s="52"/>
      <c r="Q104" s="21"/>
      <c r="R104" s="7">
        <f t="shared" si="69"/>
        <v>0</v>
      </c>
      <c r="S104" s="52"/>
      <c r="T104" s="21"/>
      <c r="U104" s="7">
        <f t="shared" si="70"/>
        <v>0</v>
      </c>
      <c r="V104" s="21"/>
      <c r="W104" s="21"/>
      <c r="X104" s="7">
        <f t="shared" si="71"/>
        <v>0</v>
      </c>
      <c r="Y104" s="21"/>
      <c r="Z104" s="21"/>
      <c r="AA104" s="7">
        <f t="shared" si="72"/>
        <v>0</v>
      </c>
      <c r="AB104" s="21"/>
      <c r="AC104" s="23"/>
      <c r="AD104" s="7">
        <f t="shared" si="73"/>
        <v>0</v>
      </c>
      <c r="AE104" s="21"/>
      <c r="AF104" s="21"/>
      <c r="AG104" s="7">
        <f t="shared" si="74"/>
        <v>0</v>
      </c>
      <c r="AH104" s="52"/>
      <c r="AI104" s="52"/>
      <c r="AJ104" s="7">
        <f t="shared" si="75"/>
        <v>0</v>
      </c>
      <c r="AK104" s="21"/>
      <c r="AL104" s="21"/>
      <c r="AM104" s="7">
        <f t="shared" si="76"/>
        <v>0</v>
      </c>
      <c r="AN104" s="51"/>
      <c r="AO104" s="52"/>
      <c r="AP104" s="7">
        <f t="shared" si="77"/>
        <v>0</v>
      </c>
      <c r="AS104" s="7">
        <f t="shared" si="78"/>
        <v>0</v>
      </c>
      <c r="AT104" s="21"/>
      <c r="AU104" s="21"/>
      <c r="AV104" s="7">
        <f t="shared" si="79"/>
        <v>0</v>
      </c>
      <c r="AY104" s="50">
        <f t="shared" si="80"/>
        <v>0</v>
      </c>
      <c r="AZ104" s="84"/>
      <c r="BB104" s="50">
        <f t="shared" si="80"/>
        <v>0</v>
      </c>
      <c r="BE104" s="50">
        <f t="shared" si="81"/>
        <v>0</v>
      </c>
      <c r="BH104" s="50">
        <f t="shared" si="82"/>
        <v>0</v>
      </c>
      <c r="BI104" s="56"/>
      <c r="BJ104" s="56"/>
      <c r="BK104" s="50">
        <f t="shared" si="61"/>
        <v>0</v>
      </c>
    </row>
    <row r="105" spans="2:63">
      <c r="C105" s="63">
        <f>IF(COUNTIF(D56:BC56,"&gt;0")&gt;3,LARGE(F56:BC56,1)+LARGE(F56:BC56,2),MAX(F56:BC56))</f>
        <v>4</v>
      </c>
      <c r="I105" s="7">
        <f t="shared" si="66"/>
        <v>0</v>
      </c>
      <c r="L105" s="7">
        <f t="shared" si="67"/>
        <v>0</v>
      </c>
      <c r="O105" s="7">
        <f t="shared" si="68"/>
        <v>0</v>
      </c>
      <c r="R105" s="7">
        <f t="shared" si="69"/>
        <v>0</v>
      </c>
      <c r="U105" s="7">
        <f t="shared" si="70"/>
        <v>0</v>
      </c>
      <c r="X105" s="7">
        <f t="shared" si="71"/>
        <v>0</v>
      </c>
      <c r="AA105" s="7">
        <f t="shared" si="72"/>
        <v>0</v>
      </c>
      <c r="AD105" s="7">
        <f t="shared" si="73"/>
        <v>0</v>
      </c>
      <c r="AG105" s="7">
        <f t="shared" si="74"/>
        <v>0</v>
      </c>
      <c r="AJ105" s="7">
        <f t="shared" si="75"/>
        <v>0</v>
      </c>
      <c r="AM105" s="7">
        <f t="shared" si="76"/>
        <v>0</v>
      </c>
      <c r="AP105" s="7">
        <f t="shared" si="77"/>
        <v>0</v>
      </c>
      <c r="AV105" s="7">
        <f t="shared" si="79"/>
        <v>0</v>
      </c>
      <c r="AZ105" s="110"/>
    </row>
    <row r="106" spans="2:63">
      <c r="I106" s="49">
        <f t="shared" si="66"/>
        <v>0</v>
      </c>
      <c r="L106" s="49">
        <f t="shared" si="67"/>
        <v>0</v>
      </c>
      <c r="O106" s="49">
        <f t="shared" si="68"/>
        <v>0</v>
      </c>
      <c r="R106" s="49">
        <f t="shared" si="69"/>
        <v>0</v>
      </c>
      <c r="U106" s="49">
        <f t="shared" si="70"/>
        <v>0</v>
      </c>
      <c r="X106" s="49">
        <f t="shared" si="71"/>
        <v>0</v>
      </c>
      <c r="AA106" s="49">
        <f t="shared" si="72"/>
        <v>0</v>
      </c>
      <c r="AD106" s="49">
        <f t="shared" si="73"/>
        <v>0</v>
      </c>
      <c r="AG106" s="49">
        <f t="shared" si="74"/>
        <v>0</v>
      </c>
      <c r="AJ106" s="49">
        <f t="shared" si="75"/>
        <v>0</v>
      </c>
      <c r="AM106" s="49">
        <f t="shared" si="76"/>
        <v>0</v>
      </c>
      <c r="AP106" s="49">
        <f t="shared" si="77"/>
        <v>0</v>
      </c>
      <c r="AV106" s="49">
        <f t="shared" si="79"/>
        <v>0</v>
      </c>
      <c r="AZ106" s="84"/>
    </row>
    <row r="107" spans="2:63">
      <c r="I107" s="7">
        <f t="shared" si="66"/>
        <v>0</v>
      </c>
      <c r="L107" s="7">
        <f t="shared" si="67"/>
        <v>0</v>
      </c>
      <c r="O107" s="7">
        <f t="shared" si="68"/>
        <v>0</v>
      </c>
      <c r="R107" s="7">
        <f t="shared" si="69"/>
        <v>0</v>
      </c>
      <c r="U107" s="7">
        <f t="shared" si="70"/>
        <v>0</v>
      </c>
      <c r="X107" s="7">
        <f t="shared" si="71"/>
        <v>0</v>
      </c>
      <c r="AA107" s="7">
        <f t="shared" si="72"/>
        <v>0</v>
      </c>
      <c r="AD107" s="7">
        <f t="shared" si="73"/>
        <v>0</v>
      </c>
      <c r="AG107" s="7">
        <f t="shared" si="74"/>
        <v>0</v>
      </c>
      <c r="AJ107" s="7">
        <f t="shared" si="75"/>
        <v>0</v>
      </c>
      <c r="AM107" s="7">
        <f t="shared" si="76"/>
        <v>0</v>
      </c>
      <c r="AP107" s="7">
        <f t="shared" si="77"/>
        <v>0</v>
      </c>
      <c r="AV107" s="7">
        <f t="shared" si="79"/>
        <v>0</v>
      </c>
      <c r="AZ107" s="110"/>
    </row>
    <row r="108" spans="2:63">
      <c r="I108" s="49">
        <f t="shared" si="66"/>
        <v>0</v>
      </c>
      <c r="L108" s="49">
        <f t="shared" si="67"/>
        <v>0</v>
      </c>
      <c r="O108" s="49">
        <f t="shared" si="68"/>
        <v>0</v>
      </c>
      <c r="R108" s="49">
        <f t="shared" si="69"/>
        <v>0</v>
      </c>
      <c r="U108" s="49">
        <f t="shared" si="70"/>
        <v>0</v>
      </c>
      <c r="X108" s="49">
        <f t="shared" si="71"/>
        <v>0</v>
      </c>
      <c r="AA108" s="49">
        <f t="shared" si="72"/>
        <v>0</v>
      </c>
      <c r="AD108" s="49">
        <f t="shared" si="73"/>
        <v>0</v>
      </c>
      <c r="AG108" s="49">
        <f t="shared" si="74"/>
        <v>0</v>
      </c>
      <c r="AJ108" s="49">
        <f t="shared" si="75"/>
        <v>0</v>
      </c>
      <c r="AM108" s="49">
        <f t="shared" si="76"/>
        <v>0</v>
      </c>
      <c r="AP108" s="49">
        <f t="shared" si="77"/>
        <v>0</v>
      </c>
      <c r="AV108" s="49">
        <f t="shared" si="79"/>
        <v>0</v>
      </c>
      <c r="AZ108" s="84"/>
    </row>
    <row r="109" spans="2:63">
      <c r="I109" s="7">
        <f t="shared" si="66"/>
        <v>0</v>
      </c>
      <c r="L109" s="7">
        <f t="shared" si="67"/>
        <v>0</v>
      </c>
      <c r="O109" s="7">
        <f t="shared" si="68"/>
        <v>0</v>
      </c>
      <c r="R109" s="7">
        <f t="shared" si="69"/>
        <v>0</v>
      </c>
      <c r="U109" s="7">
        <f t="shared" si="70"/>
        <v>0</v>
      </c>
      <c r="X109" s="7">
        <f t="shared" si="71"/>
        <v>0</v>
      </c>
      <c r="AA109" s="7">
        <f t="shared" si="72"/>
        <v>0</v>
      </c>
      <c r="AD109" s="7">
        <f t="shared" si="73"/>
        <v>0</v>
      </c>
      <c r="AG109" s="7">
        <f t="shared" si="74"/>
        <v>0</v>
      </c>
      <c r="AJ109" s="7">
        <f t="shared" si="75"/>
        <v>0</v>
      </c>
      <c r="AM109" s="7">
        <f t="shared" si="76"/>
        <v>0</v>
      </c>
      <c r="AP109" s="7">
        <f t="shared" si="77"/>
        <v>0</v>
      </c>
      <c r="AV109" s="7">
        <f t="shared" si="79"/>
        <v>0</v>
      </c>
      <c r="AZ109" s="110"/>
    </row>
    <row r="110" spans="2:63">
      <c r="I110" s="49">
        <f t="shared" si="66"/>
        <v>0</v>
      </c>
      <c r="L110" s="49">
        <f t="shared" si="67"/>
        <v>0</v>
      </c>
      <c r="O110" s="49">
        <f t="shared" si="68"/>
        <v>0</v>
      </c>
      <c r="R110" s="49">
        <f t="shared" si="69"/>
        <v>0</v>
      </c>
      <c r="U110" s="49">
        <f t="shared" si="70"/>
        <v>0</v>
      </c>
      <c r="X110" s="49">
        <f t="shared" si="71"/>
        <v>0</v>
      </c>
      <c r="AA110" s="49">
        <f t="shared" si="72"/>
        <v>0</v>
      </c>
      <c r="AD110" s="49">
        <f t="shared" si="73"/>
        <v>0</v>
      </c>
      <c r="AG110" s="49">
        <f t="shared" si="74"/>
        <v>0</v>
      </c>
      <c r="AJ110" s="49">
        <f t="shared" si="75"/>
        <v>0</v>
      </c>
      <c r="AM110" s="49">
        <f t="shared" si="76"/>
        <v>0</v>
      </c>
      <c r="AP110" s="49">
        <f t="shared" si="77"/>
        <v>0</v>
      </c>
      <c r="AV110" s="49">
        <f t="shared" si="79"/>
        <v>0</v>
      </c>
      <c r="AZ110" s="84"/>
    </row>
    <row r="111" spans="2:63">
      <c r="I111" s="7">
        <f t="shared" si="66"/>
        <v>0</v>
      </c>
      <c r="L111" s="7">
        <f t="shared" si="67"/>
        <v>0</v>
      </c>
      <c r="O111" s="7">
        <f t="shared" si="68"/>
        <v>0</v>
      </c>
      <c r="R111" s="7">
        <f t="shared" si="69"/>
        <v>0</v>
      </c>
      <c r="U111" s="7">
        <f t="shared" si="70"/>
        <v>0</v>
      </c>
      <c r="X111" s="7">
        <f t="shared" si="71"/>
        <v>0</v>
      </c>
      <c r="AA111" s="7">
        <f t="shared" si="72"/>
        <v>0</v>
      </c>
      <c r="AD111" s="7">
        <f t="shared" si="73"/>
        <v>0</v>
      </c>
      <c r="AG111" s="7">
        <f t="shared" si="74"/>
        <v>0</v>
      </c>
      <c r="AJ111" s="7">
        <f t="shared" si="75"/>
        <v>0</v>
      </c>
      <c r="AM111" s="7">
        <f t="shared" si="76"/>
        <v>0</v>
      </c>
      <c r="AP111" s="7">
        <f t="shared" si="77"/>
        <v>0</v>
      </c>
      <c r="AV111" s="7">
        <f t="shared" si="79"/>
        <v>0</v>
      </c>
      <c r="AZ111" s="110"/>
    </row>
    <row r="112" spans="2:63">
      <c r="I112" s="49">
        <f t="shared" si="66"/>
        <v>0</v>
      </c>
      <c r="L112" s="49">
        <f t="shared" si="67"/>
        <v>0</v>
      </c>
      <c r="O112" s="49">
        <f t="shared" si="68"/>
        <v>0</v>
      </c>
      <c r="R112" s="49">
        <f t="shared" si="69"/>
        <v>0</v>
      </c>
      <c r="U112" s="49">
        <f t="shared" si="70"/>
        <v>0</v>
      </c>
      <c r="X112" s="49">
        <f t="shared" si="71"/>
        <v>0</v>
      </c>
      <c r="AA112" s="49">
        <f t="shared" si="72"/>
        <v>0</v>
      </c>
      <c r="AD112" s="49">
        <f t="shared" si="73"/>
        <v>0</v>
      </c>
      <c r="AG112" s="49">
        <f t="shared" si="74"/>
        <v>0</v>
      </c>
      <c r="AJ112" s="49">
        <f t="shared" si="75"/>
        <v>0</v>
      </c>
      <c r="AM112" s="49">
        <f t="shared" si="76"/>
        <v>0</v>
      </c>
      <c r="AP112" s="49">
        <f t="shared" si="77"/>
        <v>0</v>
      </c>
      <c r="AV112" s="49">
        <f t="shared" si="79"/>
        <v>0</v>
      </c>
      <c r="AZ112" s="84"/>
    </row>
    <row r="113" spans="9:52">
      <c r="I113" s="7">
        <f t="shared" si="66"/>
        <v>0</v>
      </c>
      <c r="L113" s="7">
        <f t="shared" si="67"/>
        <v>0</v>
      </c>
      <c r="O113" s="7">
        <f t="shared" si="68"/>
        <v>0</v>
      </c>
      <c r="R113" s="7">
        <f t="shared" si="69"/>
        <v>0</v>
      </c>
      <c r="U113" s="7">
        <f t="shared" si="70"/>
        <v>0</v>
      </c>
      <c r="X113" s="7">
        <f t="shared" si="71"/>
        <v>0</v>
      </c>
      <c r="AA113" s="7">
        <f t="shared" si="72"/>
        <v>0</v>
      </c>
      <c r="AD113" s="7">
        <f t="shared" si="73"/>
        <v>0</v>
      </c>
      <c r="AG113" s="7">
        <f t="shared" si="74"/>
        <v>0</v>
      </c>
      <c r="AJ113" s="7">
        <f t="shared" si="75"/>
        <v>0</v>
      </c>
      <c r="AM113" s="7">
        <f t="shared" si="76"/>
        <v>0</v>
      </c>
      <c r="AP113" s="7">
        <f t="shared" si="77"/>
        <v>0</v>
      </c>
      <c r="AV113" s="7">
        <f t="shared" si="79"/>
        <v>0</v>
      </c>
      <c r="AZ113" s="110"/>
    </row>
    <row r="114" spans="9:52">
      <c r="I114" s="49">
        <f t="shared" si="66"/>
        <v>0</v>
      </c>
      <c r="L114" s="49">
        <f t="shared" si="67"/>
        <v>0</v>
      </c>
      <c r="O114" s="49">
        <f t="shared" si="68"/>
        <v>0</v>
      </c>
      <c r="R114" s="49">
        <f t="shared" si="69"/>
        <v>0</v>
      </c>
      <c r="U114" s="49">
        <f t="shared" si="70"/>
        <v>0</v>
      </c>
      <c r="X114" s="49">
        <f t="shared" si="71"/>
        <v>0</v>
      </c>
      <c r="AA114" s="49">
        <f t="shared" si="72"/>
        <v>0</v>
      </c>
      <c r="AD114" s="49">
        <f t="shared" si="73"/>
        <v>0</v>
      </c>
      <c r="AG114" s="49">
        <f t="shared" si="74"/>
        <v>0</v>
      </c>
      <c r="AJ114" s="49">
        <f t="shared" si="75"/>
        <v>0</v>
      </c>
      <c r="AM114" s="49">
        <f t="shared" si="76"/>
        <v>0</v>
      </c>
      <c r="AP114" s="49">
        <f t="shared" si="77"/>
        <v>0</v>
      </c>
      <c r="AV114" s="49">
        <f t="shared" si="79"/>
        <v>0</v>
      </c>
      <c r="AZ114" s="84"/>
    </row>
    <row r="115" spans="9:52">
      <c r="I115" s="7">
        <f t="shared" si="66"/>
        <v>0</v>
      </c>
      <c r="L115" s="7">
        <f t="shared" si="67"/>
        <v>0</v>
      </c>
      <c r="O115" s="7">
        <f t="shared" si="68"/>
        <v>0</v>
      </c>
      <c r="R115" s="7">
        <f t="shared" si="69"/>
        <v>0</v>
      </c>
      <c r="U115" s="7">
        <f t="shared" si="70"/>
        <v>0</v>
      </c>
      <c r="X115" s="7">
        <f t="shared" si="71"/>
        <v>0</v>
      </c>
      <c r="AA115" s="7">
        <f t="shared" si="72"/>
        <v>0</v>
      </c>
      <c r="AD115" s="7">
        <f t="shared" si="73"/>
        <v>0</v>
      </c>
      <c r="AG115" s="7">
        <f t="shared" si="74"/>
        <v>0</v>
      </c>
      <c r="AJ115" s="7">
        <f t="shared" si="75"/>
        <v>0</v>
      </c>
      <c r="AM115" s="7">
        <f t="shared" si="76"/>
        <v>0</v>
      </c>
      <c r="AP115" s="7">
        <f t="shared" si="77"/>
        <v>0</v>
      </c>
      <c r="AV115" s="7">
        <f t="shared" si="79"/>
        <v>0</v>
      </c>
      <c r="AZ115" s="110"/>
    </row>
    <row r="116" spans="9:52">
      <c r="I116" s="49">
        <f t="shared" si="66"/>
        <v>0</v>
      </c>
      <c r="L116" s="49">
        <f t="shared" si="67"/>
        <v>0</v>
      </c>
      <c r="O116" s="49">
        <f t="shared" si="68"/>
        <v>0</v>
      </c>
      <c r="R116" s="49">
        <f t="shared" si="69"/>
        <v>0</v>
      </c>
      <c r="U116" s="49">
        <f t="shared" si="70"/>
        <v>0</v>
      </c>
      <c r="X116" s="49">
        <f t="shared" si="71"/>
        <v>0</v>
      </c>
      <c r="AA116" s="49">
        <f t="shared" si="72"/>
        <v>0</v>
      </c>
      <c r="AD116" s="49">
        <f t="shared" si="73"/>
        <v>0</v>
      </c>
      <c r="AG116" s="49">
        <f t="shared" si="74"/>
        <v>0</v>
      </c>
      <c r="AJ116" s="49">
        <f t="shared" si="75"/>
        <v>0</v>
      </c>
      <c r="AM116" s="49">
        <f t="shared" si="76"/>
        <v>0</v>
      </c>
      <c r="AP116" s="49">
        <f t="shared" si="77"/>
        <v>0</v>
      </c>
      <c r="AV116" s="49">
        <f t="shared" si="79"/>
        <v>0</v>
      </c>
      <c r="AZ116" s="84"/>
    </row>
    <row r="117" spans="9:52">
      <c r="I117" s="7">
        <f t="shared" si="66"/>
        <v>0</v>
      </c>
      <c r="L117" s="7">
        <f t="shared" si="67"/>
        <v>0</v>
      </c>
      <c r="O117" s="7">
        <f t="shared" si="68"/>
        <v>0</v>
      </c>
      <c r="R117" s="7">
        <f t="shared" si="69"/>
        <v>0</v>
      </c>
      <c r="U117" s="7">
        <f t="shared" si="70"/>
        <v>0</v>
      </c>
      <c r="X117" s="7">
        <f t="shared" si="71"/>
        <v>0</v>
      </c>
      <c r="AA117" s="7">
        <f t="shared" si="72"/>
        <v>0</v>
      </c>
      <c r="AD117" s="7">
        <f t="shared" si="73"/>
        <v>0</v>
      </c>
      <c r="AG117" s="7">
        <f t="shared" si="74"/>
        <v>0</v>
      </c>
      <c r="AJ117" s="7">
        <f t="shared" si="75"/>
        <v>0</v>
      </c>
      <c r="AM117" s="7">
        <f t="shared" si="76"/>
        <v>0</v>
      </c>
      <c r="AP117" s="7">
        <f t="shared" si="77"/>
        <v>0</v>
      </c>
      <c r="AV117" s="7">
        <f t="shared" si="79"/>
        <v>0</v>
      </c>
      <c r="AZ117" s="110"/>
    </row>
    <row r="118" spans="9:52">
      <c r="I118" s="49">
        <f t="shared" si="66"/>
        <v>0</v>
      </c>
      <c r="L118" s="49">
        <f t="shared" si="67"/>
        <v>0</v>
      </c>
      <c r="O118" s="49">
        <f t="shared" si="68"/>
        <v>0</v>
      </c>
      <c r="R118" s="49">
        <f t="shared" si="69"/>
        <v>0</v>
      </c>
      <c r="U118" s="49">
        <f t="shared" si="70"/>
        <v>0</v>
      </c>
      <c r="X118" s="49">
        <f t="shared" si="71"/>
        <v>0</v>
      </c>
      <c r="AA118" s="49">
        <f t="shared" si="72"/>
        <v>0</v>
      </c>
      <c r="AD118" s="49">
        <f t="shared" si="73"/>
        <v>0</v>
      </c>
      <c r="AG118" s="49">
        <f t="shared" si="74"/>
        <v>0</v>
      </c>
      <c r="AJ118" s="49">
        <f t="shared" si="75"/>
        <v>0</v>
      </c>
      <c r="AM118" s="49">
        <f t="shared" si="76"/>
        <v>0</v>
      </c>
      <c r="AP118" s="49">
        <f t="shared" si="77"/>
        <v>0</v>
      </c>
      <c r="AV118" s="49">
        <f t="shared" si="79"/>
        <v>0</v>
      </c>
      <c r="AZ118" s="84"/>
    </row>
    <row r="119" spans="9:52">
      <c r="I119" s="7">
        <f t="shared" si="66"/>
        <v>0</v>
      </c>
      <c r="L119" s="7">
        <f t="shared" si="67"/>
        <v>0</v>
      </c>
      <c r="O119" s="7">
        <f t="shared" si="68"/>
        <v>0</v>
      </c>
      <c r="R119" s="7">
        <f t="shared" si="69"/>
        <v>0</v>
      </c>
      <c r="U119" s="7">
        <f t="shared" si="70"/>
        <v>0</v>
      </c>
      <c r="X119" s="7">
        <f t="shared" si="71"/>
        <v>0</v>
      </c>
      <c r="AA119" s="7">
        <f t="shared" si="72"/>
        <v>0</v>
      </c>
      <c r="AD119" s="7">
        <f t="shared" si="73"/>
        <v>0</v>
      </c>
      <c r="AG119" s="7">
        <f t="shared" si="74"/>
        <v>0</v>
      </c>
      <c r="AJ119" s="7">
        <f t="shared" si="75"/>
        <v>0</v>
      </c>
      <c r="AM119" s="7">
        <f t="shared" si="76"/>
        <v>0</v>
      </c>
      <c r="AP119" s="7">
        <f t="shared" si="77"/>
        <v>0</v>
      </c>
      <c r="AV119" s="7">
        <f t="shared" si="79"/>
        <v>0</v>
      </c>
      <c r="AZ119" s="110"/>
    </row>
    <row r="120" spans="9:52">
      <c r="I120" s="49">
        <f t="shared" si="66"/>
        <v>0</v>
      </c>
      <c r="L120" s="49">
        <f t="shared" si="67"/>
        <v>0</v>
      </c>
      <c r="O120" s="49">
        <f t="shared" si="68"/>
        <v>0</v>
      </c>
      <c r="R120" s="49">
        <f t="shared" si="69"/>
        <v>0</v>
      </c>
      <c r="U120" s="49">
        <f t="shared" si="70"/>
        <v>0</v>
      </c>
      <c r="X120" s="49">
        <f t="shared" si="71"/>
        <v>0</v>
      </c>
      <c r="AA120" s="49">
        <f t="shared" si="72"/>
        <v>0</v>
      </c>
      <c r="AD120" s="49">
        <f t="shared" si="73"/>
        <v>0</v>
      </c>
      <c r="AG120" s="49">
        <f t="shared" si="74"/>
        <v>0</v>
      </c>
      <c r="AJ120" s="49">
        <f t="shared" si="75"/>
        <v>0</v>
      </c>
      <c r="AM120" s="49">
        <f t="shared" si="76"/>
        <v>0</v>
      </c>
      <c r="AP120" s="49">
        <f t="shared" si="77"/>
        <v>0</v>
      </c>
      <c r="AV120" s="49">
        <f t="shared" si="79"/>
        <v>0</v>
      </c>
      <c r="AZ120" s="84"/>
    </row>
    <row r="121" spans="9:52">
      <c r="I121" s="7">
        <f t="shared" si="66"/>
        <v>0</v>
      </c>
      <c r="L121" s="7">
        <f t="shared" si="67"/>
        <v>0</v>
      </c>
      <c r="O121" s="7">
        <f t="shared" si="68"/>
        <v>0</v>
      </c>
      <c r="R121" s="7">
        <f t="shared" si="69"/>
        <v>0</v>
      </c>
      <c r="U121" s="7">
        <f t="shared" si="70"/>
        <v>0</v>
      </c>
      <c r="X121" s="7">
        <f t="shared" si="71"/>
        <v>0</v>
      </c>
      <c r="AA121" s="7">
        <f t="shared" si="72"/>
        <v>0</v>
      </c>
      <c r="AD121" s="7">
        <f t="shared" si="73"/>
        <v>0</v>
      </c>
      <c r="AG121" s="7">
        <f t="shared" si="74"/>
        <v>0</v>
      </c>
      <c r="AJ121" s="7">
        <f t="shared" si="75"/>
        <v>0</v>
      </c>
      <c r="AM121" s="7">
        <f t="shared" si="76"/>
        <v>0</v>
      </c>
      <c r="AP121" s="7">
        <f t="shared" si="77"/>
        <v>0</v>
      </c>
      <c r="AV121" s="7">
        <f t="shared" si="79"/>
        <v>0</v>
      </c>
      <c r="AZ121" s="110"/>
    </row>
    <row r="122" spans="9:52">
      <c r="I122" s="49">
        <f t="shared" si="66"/>
        <v>0</v>
      </c>
      <c r="L122" s="49">
        <f t="shared" si="67"/>
        <v>0</v>
      </c>
      <c r="O122" s="49">
        <f t="shared" si="68"/>
        <v>0</v>
      </c>
      <c r="R122" s="49">
        <f t="shared" si="69"/>
        <v>0</v>
      </c>
      <c r="U122" s="49">
        <f t="shared" si="70"/>
        <v>0</v>
      </c>
      <c r="X122" s="49">
        <f t="shared" si="71"/>
        <v>0</v>
      </c>
      <c r="AA122" s="49">
        <f t="shared" si="72"/>
        <v>0</v>
      </c>
      <c r="AD122" s="49">
        <f t="shared" si="73"/>
        <v>0</v>
      </c>
      <c r="AG122" s="49">
        <f t="shared" si="74"/>
        <v>0</v>
      </c>
      <c r="AJ122" s="49">
        <f t="shared" si="75"/>
        <v>0</v>
      </c>
      <c r="AM122" s="49">
        <f t="shared" si="76"/>
        <v>0</v>
      </c>
      <c r="AP122" s="49">
        <f t="shared" si="77"/>
        <v>0</v>
      </c>
      <c r="AV122" s="49">
        <f t="shared" si="79"/>
        <v>0</v>
      </c>
      <c r="AZ122" s="84"/>
    </row>
    <row r="123" spans="9:52">
      <c r="I123" s="7">
        <f t="shared" si="66"/>
        <v>0</v>
      </c>
      <c r="L123" s="7">
        <f t="shared" si="67"/>
        <v>0</v>
      </c>
      <c r="O123" s="7">
        <f t="shared" si="68"/>
        <v>0</v>
      </c>
      <c r="R123" s="7">
        <f t="shared" si="69"/>
        <v>0</v>
      </c>
      <c r="U123" s="7">
        <f t="shared" si="70"/>
        <v>0</v>
      </c>
      <c r="X123" s="7">
        <f t="shared" si="71"/>
        <v>0</v>
      </c>
      <c r="AA123" s="7">
        <f t="shared" si="72"/>
        <v>0</v>
      </c>
      <c r="AD123" s="7">
        <f t="shared" si="73"/>
        <v>0</v>
      </c>
      <c r="AG123" s="7">
        <f t="shared" si="74"/>
        <v>0</v>
      </c>
      <c r="AJ123" s="7">
        <f t="shared" si="75"/>
        <v>0</v>
      </c>
      <c r="AM123" s="7">
        <f t="shared" si="76"/>
        <v>0</v>
      </c>
      <c r="AP123" s="7">
        <f t="shared" si="77"/>
        <v>0</v>
      </c>
      <c r="AV123" s="7">
        <f t="shared" si="79"/>
        <v>0</v>
      </c>
      <c r="AZ123" s="110"/>
    </row>
    <row r="124" spans="9:52">
      <c r="I124" s="49">
        <f t="shared" si="66"/>
        <v>0</v>
      </c>
      <c r="L124" s="49">
        <f t="shared" si="67"/>
        <v>0</v>
      </c>
      <c r="O124" s="49">
        <f t="shared" si="68"/>
        <v>0</v>
      </c>
      <c r="R124" s="49">
        <f t="shared" si="69"/>
        <v>0</v>
      </c>
      <c r="U124" s="49">
        <f t="shared" si="70"/>
        <v>0</v>
      </c>
      <c r="X124" s="49">
        <f t="shared" si="71"/>
        <v>0</v>
      </c>
      <c r="AA124" s="49">
        <f t="shared" si="72"/>
        <v>0</v>
      </c>
      <c r="AD124" s="49">
        <f t="shared" si="73"/>
        <v>0</v>
      </c>
      <c r="AG124" s="49">
        <f t="shared" si="74"/>
        <v>0</v>
      </c>
      <c r="AJ124" s="49">
        <f t="shared" si="75"/>
        <v>0</v>
      </c>
      <c r="AM124" s="49">
        <f t="shared" si="76"/>
        <v>0</v>
      </c>
      <c r="AP124" s="49">
        <f t="shared" si="77"/>
        <v>0</v>
      </c>
      <c r="AV124" s="49">
        <f t="shared" si="79"/>
        <v>0</v>
      </c>
      <c r="AZ124" s="84"/>
    </row>
    <row r="125" spans="9:52">
      <c r="I125" s="7">
        <f t="shared" si="66"/>
        <v>0</v>
      </c>
      <c r="L125" s="7">
        <f t="shared" si="67"/>
        <v>0</v>
      </c>
      <c r="O125" s="7">
        <f t="shared" si="68"/>
        <v>0</v>
      </c>
      <c r="R125" s="7">
        <f t="shared" si="69"/>
        <v>0</v>
      </c>
      <c r="U125" s="7">
        <f t="shared" si="70"/>
        <v>0</v>
      </c>
      <c r="X125" s="7">
        <f t="shared" si="71"/>
        <v>0</v>
      </c>
      <c r="AA125" s="7">
        <f t="shared" si="72"/>
        <v>0</v>
      </c>
      <c r="AD125" s="7">
        <f t="shared" si="73"/>
        <v>0</v>
      </c>
      <c r="AG125" s="7">
        <f t="shared" si="74"/>
        <v>0</v>
      </c>
      <c r="AJ125" s="7">
        <f t="shared" si="75"/>
        <v>0</v>
      </c>
      <c r="AM125" s="7">
        <f t="shared" si="76"/>
        <v>0</v>
      </c>
      <c r="AP125" s="7">
        <f t="shared" si="77"/>
        <v>0</v>
      </c>
      <c r="AV125" s="7">
        <f t="shared" si="79"/>
        <v>0</v>
      </c>
      <c r="AZ125" s="110"/>
    </row>
    <row r="126" spans="9:52">
      <c r="I126" s="49">
        <f t="shared" si="66"/>
        <v>0</v>
      </c>
      <c r="L126" s="49">
        <f t="shared" si="67"/>
        <v>0</v>
      </c>
      <c r="O126" s="49">
        <f t="shared" si="68"/>
        <v>0</v>
      </c>
      <c r="R126" s="49">
        <f t="shared" si="69"/>
        <v>0</v>
      </c>
      <c r="U126" s="49">
        <f t="shared" si="70"/>
        <v>0</v>
      </c>
      <c r="X126" s="49">
        <f t="shared" si="71"/>
        <v>0</v>
      </c>
      <c r="AA126" s="49">
        <f t="shared" si="72"/>
        <v>0</v>
      </c>
      <c r="AD126" s="49">
        <f t="shared" si="73"/>
        <v>0</v>
      </c>
      <c r="AG126" s="49">
        <f t="shared" si="74"/>
        <v>0</v>
      </c>
      <c r="AJ126" s="49">
        <f t="shared" si="75"/>
        <v>0</v>
      </c>
      <c r="AM126" s="49">
        <f t="shared" si="76"/>
        <v>0</v>
      </c>
      <c r="AP126" s="49">
        <f t="shared" si="77"/>
        <v>0</v>
      </c>
      <c r="AV126" s="49">
        <f t="shared" si="79"/>
        <v>0</v>
      </c>
      <c r="AZ126" s="111"/>
    </row>
    <row r="127" spans="9:52">
      <c r="I127" s="7">
        <f t="shared" si="66"/>
        <v>0</v>
      </c>
      <c r="L127" s="7">
        <f t="shared" si="67"/>
        <v>0</v>
      </c>
      <c r="O127" s="7">
        <f t="shared" si="68"/>
        <v>0</v>
      </c>
      <c r="R127" s="7">
        <f t="shared" si="69"/>
        <v>0</v>
      </c>
      <c r="U127" s="7">
        <f t="shared" si="70"/>
        <v>0</v>
      </c>
      <c r="X127" s="7">
        <f t="shared" si="71"/>
        <v>0</v>
      </c>
      <c r="AA127" s="7">
        <f t="shared" si="72"/>
        <v>0</v>
      </c>
      <c r="AD127" s="7">
        <f t="shared" si="73"/>
        <v>0</v>
      </c>
      <c r="AG127" s="7">
        <f t="shared" si="74"/>
        <v>0</v>
      </c>
      <c r="AJ127" s="7">
        <f t="shared" si="75"/>
        <v>0</v>
      </c>
      <c r="AM127" s="7">
        <f t="shared" si="76"/>
        <v>0</v>
      </c>
      <c r="AP127" s="7">
        <f t="shared" si="77"/>
        <v>0</v>
      </c>
      <c r="AV127" s="7">
        <f t="shared" si="79"/>
        <v>0</v>
      </c>
    </row>
    <row r="128" spans="9:52">
      <c r="I128" s="49">
        <f t="shared" si="66"/>
        <v>0</v>
      </c>
      <c r="L128" s="49">
        <f t="shared" si="67"/>
        <v>0</v>
      </c>
      <c r="O128" s="49">
        <f t="shared" si="68"/>
        <v>0</v>
      </c>
      <c r="R128" s="49">
        <f t="shared" si="69"/>
        <v>0</v>
      </c>
      <c r="U128" s="49">
        <f t="shared" si="70"/>
        <v>0</v>
      </c>
      <c r="X128" s="49">
        <f t="shared" si="71"/>
        <v>0</v>
      </c>
      <c r="AA128" s="49">
        <f t="shared" si="72"/>
        <v>0</v>
      </c>
      <c r="AD128" s="49">
        <f t="shared" si="73"/>
        <v>0</v>
      </c>
      <c r="AG128" s="49">
        <f t="shared" si="74"/>
        <v>0</v>
      </c>
      <c r="AJ128" s="49">
        <f t="shared" si="75"/>
        <v>0</v>
      </c>
      <c r="AM128" s="49">
        <f t="shared" si="76"/>
        <v>0</v>
      </c>
      <c r="AP128" s="49">
        <f t="shared" si="77"/>
        <v>0</v>
      </c>
      <c r="AV128" s="49">
        <f t="shared" si="79"/>
        <v>0</v>
      </c>
    </row>
    <row r="129" spans="9:48">
      <c r="I129" s="7">
        <f t="shared" si="66"/>
        <v>0</v>
      </c>
      <c r="L129" s="7">
        <f t="shared" si="67"/>
        <v>0</v>
      </c>
      <c r="O129" s="7">
        <f t="shared" si="68"/>
        <v>0</v>
      </c>
      <c r="R129" s="7">
        <f t="shared" si="69"/>
        <v>0</v>
      </c>
      <c r="U129" s="7">
        <f t="shared" si="70"/>
        <v>0</v>
      </c>
      <c r="X129" s="7">
        <f t="shared" si="71"/>
        <v>0</v>
      </c>
      <c r="AA129" s="7">
        <f t="shared" si="72"/>
        <v>0</v>
      </c>
      <c r="AD129" s="7">
        <f t="shared" si="73"/>
        <v>0</v>
      </c>
      <c r="AG129" s="7">
        <f t="shared" si="74"/>
        <v>0</v>
      </c>
      <c r="AJ129" s="7">
        <f t="shared" si="75"/>
        <v>0</v>
      </c>
      <c r="AM129" s="7">
        <f t="shared" si="76"/>
        <v>0</v>
      </c>
      <c r="AP129" s="7">
        <f t="shared" si="77"/>
        <v>0</v>
      </c>
      <c r="AV129" s="7">
        <f t="shared" si="79"/>
        <v>0</v>
      </c>
    </row>
    <row r="130" spans="9:48">
      <c r="I130" s="49">
        <f t="shared" si="66"/>
        <v>0</v>
      </c>
      <c r="L130" s="49">
        <f t="shared" si="67"/>
        <v>0</v>
      </c>
      <c r="O130" s="49">
        <f t="shared" si="68"/>
        <v>0</v>
      </c>
      <c r="R130" s="49">
        <f t="shared" si="69"/>
        <v>0</v>
      </c>
      <c r="U130" s="49">
        <f t="shared" si="70"/>
        <v>0</v>
      </c>
      <c r="X130" s="49">
        <f t="shared" si="71"/>
        <v>0</v>
      </c>
      <c r="AA130" s="49">
        <f t="shared" si="72"/>
        <v>0</v>
      </c>
      <c r="AD130" s="49">
        <f t="shared" si="73"/>
        <v>0</v>
      </c>
      <c r="AG130" s="49">
        <f t="shared" si="74"/>
        <v>0</v>
      </c>
      <c r="AJ130" s="49">
        <f t="shared" si="75"/>
        <v>0</v>
      </c>
      <c r="AM130" s="49">
        <f t="shared" si="76"/>
        <v>0</v>
      </c>
      <c r="AP130" s="49">
        <f t="shared" si="77"/>
        <v>0</v>
      </c>
      <c r="AV130" s="49">
        <f t="shared" si="79"/>
        <v>0</v>
      </c>
    </row>
    <row r="131" spans="9:48">
      <c r="I131" s="7">
        <f t="shared" si="66"/>
        <v>0</v>
      </c>
      <c r="L131" s="7">
        <f t="shared" si="67"/>
        <v>0</v>
      </c>
      <c r="O131" s="7">
        <f t="shared" si="68"/>
        <v>0</v>
      </c>
      <c r="R131" s="7">
        <f t="shared" si="69"/>
        <v>0</v>
      </c>
      <c r="U131" s="7">
        <f t="shared" si="70"/>
        <v>0</v>
      </c>
      <c r="X131" s="7">
        <f t="shared" si="71"/>
        <v>0</v>
      </c>
      <c r="AA131" s="7">
        <f t="shared" si="72"/>
        <v>0</v>
      </c>
      <c r="AD131" s="7">
        <f t="shared" si="73"/>
        <v>0</v>
      </c>
      <c r="AG131" s="7">
        <f t="shared" si="74"/>
        <v>0</v>
      </c>
      <c r="AJ131" s="7">
        <f t="shared" si="75"/>
        <v>0</v>
      </c>
      <c r="AM131" s="7">
        <f t="shared" si="76"/>
        <v>0</v>
      </c>
      <c r="AP131" s="7">
        <f t="shared" si="77"/>
        <v>0</v>
      </c>
      <c r="AV131" s="7">
        <f t="shared" si="79"/>
        <v>0</v>
      </c>
    </row>
    <row r="132" spans="9:48">
      <c r="I132" s="49">
        <f t="shared" si="66"/>
        <v>0</v>
      </c>
      <c r="L132" s="49">
        <f t="shared" si="67"/>
        <v>0</v>
      </c>
      <c r="O132" s="49">
        <f t="shared" si="68"/>
        <v>0</v>
      </c>
      <c r="R132" s="49">
        <f t="shared" si="69"/>
        <v>0</v>
      </c>
      <c r="U132" s="49">
        <f t="shared" si="70"/>
        <v>0</v>
      </c>
      <c r="X132" s="49">
        <f t="shared" si="71"/>
        <v>0</v>
      </c>
      <c r="AA132" s="49">
        <f t="shared" si="72"/>
        <v>0</v>
      </c>
      <c r="AD132" s="49">
        <f t="shared" si="73"/>
        <v>0</v>
      </c>
      <c r="AG132" s="49">
        <f t="shared" si="74"/>
        <v>0</v>
      </c>
      <c r="AJ132" s="49">
        <f t="shared" si="75"/>
        <v>0</v>
      </c>
      <c r="AM132" s="49">
        <f t="shared" si="76"/>
        <v>0</v>
      </c>
      <c r="AP132" s="49">
        <f t="shared" si="77"/>
        <v>0</v>
      </c>
      <c r="AV132" s="49">
        <f t="shared" si="79"/>
        <v>0</v>
      </c>
    </row>
    <row r="133" spans="9:48">
      <c r="I133" s="7">
        <f t="shared" si="66"/>
        <v>0</v>
      </c>
      <c r="L133" s="7">
        <f t="shared" si="67"/>
        <v>0</v>
      </c>
      <c r="O133" s="7">
        <f t="shared" si="68"/>
        <v>0</v>
      </c>
      <c r="R133" s="7">
        <f t="shared" si="69"/>
        <v>0</v>
      </c>
      <c r="U133" s="7">
        <f t="shared" si="70"/>
        <v>0</v>
      </c>
      <c r="X133" s="7">
        <f t="shared" si="71"/>
        <v>0</v>
      </c>
      <c r="AA133" s="7">
        <f t="shared" si="72"/>
        <v>0</v>
      </c>
      <c r="AD133" s="7">
        <f t="shared" si="73"/>
        <v>0</v>
      </c>
      <c r="AG133" s="7">
        <f t="shared" si="74"/>
        <v>0</v>
      </c>
      <c r="AJ133" s="7">
        <f t="shared" si="75"/>
        <v>0</v>
      </c>
      <c r="AM133" s="7">
        <f t="shared" si="76"/>
        <v>0</v>
      </c>
      <c r="AP133" s="7">
        <f t="shared" si="77"/>
        <v>0</v>
      </c>
      <c r="AV133" s="7">
        <f t="shared" si="79"/>
        <v>0</v>
      </c>
    </row>
    <row r="134" spans="9:48">
      <c r="I134" s="49">
        <f t="shared" si="66"/>
        <v>0</v>
      </c>
      <c r="L134" s="49">
        <f t="shared" si="67"/>
        <v>0</v>
      </c>
      <c r="O134" s="49">
        <f t="shared" si="68"/>
        <v>0</v>
      </c>
      <c r="R134" s="49">
        <f t="shared" si="69"/>
        <v>0</v>
      </c>
      <c r="U134" s="49">
        <f t="shared" si="70"/>
        <v>0</v>
      </c>
      <c r="X134" s="49">
        <f t="shared" si="71"/>
        <v>0</v>
      </c>
      <c r="AA134" s="49">
        <f t="shared" si="72"/>
        <v>0</v>
      </c>
      <c r="AD134" s="49">
        <f t="shared" si="73"/>
        <v>0</v>
      </c>
      <c r="AG134" s="49">
        <f t="shared" si="74"/>
        <v>0</v>
      </c>
      <c r="AJ134" s="49">
        <f t="shared" si="75"/>
        <v>0</v>
      </c>
      <c r="AM134" s="49">
        <f t="shared" si="76"/>
        <v>0</v>
      </c>
      <c r="AP134" s="49">
        <f t="shared" si="77"/>
        <v>0</v>
      </c>
      <c r="AV134" s="49">
        <f t="shared" si="79"/>
        <v>0</v>
      </c>
    </row>
    <row r="135" spans="9:48">
      <c r="I135" s="7">
        <f t="shared" si="66"/>
        <v>0</v>
      </c>
      <c r="L135" s="7">
        <f t="shared" si="67"/>
        <v>0</v>
      </c>
      <c r="O135" s="7">
        <f t="shared" si="68"/>
        <v>0</v>
      </c>
      <c r="R135" s="7">
        <f t="shared" si="69"/>
        <v>0</v>
      </c>
      <c r="U135" s="7">
        <f t="shared" si="70"/>
        <v>0</v>
      </c>
      <c r="X135" s="7">
        <f t="shared" si="71"/>
        <v>0</v>
      </c>
      <c r="AA135" s="7">
        <f t="shared" si="72"/>
        <v>0</v>
      </c>
      <c r="AD135" s="7">
        <f t="shared" si="73"/>
        <v>0</v>
      </c>
      <c r="AG135" s="7">
        <f t="shared" si="74"/>
        <v>0</v>
      </c>
      <c r="AJ135" s="7">
        <f t="shared" si="75"/>
        <v>0</v>
      </c>
      <c r="AM135" s="7">
        <f t="shared" si="76"/>
        <v>0</v>
      </c>
      <c r="AP135" s="7">
        <f t="shared" si="77"/>
        <v>0</v>
      </c>
      <c r="AV135" s="7">
        <f t="shared" si="79"/>
        <v>0</v>
      </c>
    </row>
    <row r="136" spans="9:48">
      <c r="I136" s="49">
        <f t="shared" si="66"/>
        <v>0</v>
      </c>
      <c r="L136" s="49">
        <f t="shared" si="67"/>
        <v>0</v>
      </c>
      <c r="O136" s="49">
        <f t="shared" si="68"/>
        <v>0</v>
      </c>
      <c r="R136" s="49">
        <f t="shared" si="69"/>
        <v>0</v>
      </c>
      <c r="U136" s="49">
        <f t="shared" si="70"/>
        <v>0</v>
      </c>
      <c r="X136" s="49">
        <f t="shared" si="71"/>
        <v>0</v>
      </c>
      <c r="AA136" s="49">
        <f t="shared" si="72"/>
        <v>0</v>
      </c>
      <c r="AD136" s="49">
        <f t="shared" si="73"/>
        <v>0</v>
      </c>
      <c r="AG136" s="49">
        <f t="shared" si="74"/>
        <v>0</v>
      </c>
      <c r="AJ136" s="49">
        <f t="shared" si="75"/>
        <v>0</v>
      </c>
      <c r="AM136" s="49">
        <f t="shared" si="76"/>
        <v>0</v>
      </c>
      <c r="AP136" s="49">
        <f t="shared" si="77"/>
        <v>0</v>
      </c>
      <c r="AV136" s="49">
        <f t="shared" si="79"/>
        <v>0</v>
      </c>
    </row>
    <row r="137" spans="9:48">
      <c r="I137" s="7">
        <f t="shared" si="66"/>
        <v>0</v>
      </c>
      <c r="L137" s="7">
        <f t="shared" si="67"/>
        <v>0</v>
      </c>
      <c r="O137" s="7">
        <f t="shared" si="68"/>
        <v>0</v>
      </c>
      <c r="R137" s="7">
        <f t="shared" si="69"/>
        <v>0</v>
      </c>
      <c r="U137" s="7">
        <f t="shared" si="70"/>
        <v>0</v>
      </c>
      <c r="X137" s="7">
        <f t="shared" si="71"/>
        <v>0</v>
      </c>
      <c r="AA137" s="7">
        <f t="shared" si="72"/>
        <v>0</v>
      </c>
      <c r="AD137" s="7">
        <f t="shared" si="73"/>
        <v>0</v>
      </c>
      <c r="AG137" s="7">
        <f t="shared" si="74"/>
        <v>0</v>
      </c>
      <c r="AJ137" s="7">
        <f t="shared" si="75"/>
        <v>0</v>
      </c>
      <c r="AM137" s="7">
        <f t="shared" si="76"/>
        <v>0</v>
      </c>
      <c r="AP137" s="7">
        <f t="shared" si="77"/>
        <v>0</v>
      </c>
      <c r="AV137" s="7">
        <f t="shared" si="79"/>
        <v>0</v>
      </c>
    </row>
    <row r="138" spans="9:48">
      <c r="I138" s="49">
        <f t="shared" si="66"/>
        <v>0</v>
      </c>
      <c r="L138" s="49">
        <f t="shared" si="67"/>
        <v>0</v>
      </c>
      <c r="O138" s="49">
        <f t="shared" si="68"/>
        <v>0</v>
      </c>
      <c r="R138" s="49">
        <f t="shared" si="69"/>
        <v>0</v>
      </c>
      <c r="U138" s="49">
        <f t="shared" si="70"/>
        <v>0</v>
      </c>
      <c r="X138" s="49">
        <f t="shared" si="71"/>
        <v>0</v>
      </c>
      <c r="AA138" s="49">
        <f t="shared" si="72"/>
        <v>0</v>
      </c>
      <c r="AD138" s="49">
        <f t="shared" si="73"/>
        <v>0</v>
      </c>
      <c r="AG138" s="49">
        <f t="shared" si="74"/>
        <v>0</v>
      </c>
      <c r="AJ138" s="49">
        <f t="shared" si="75"/>
        <v>0</v>
      </c>
      <c r="AM138" s="49">
        <f t="shared" si="76"/>
        <v>0</v>
      </c>
      <c r="AP138" s="49">
        <f t="shared" si="77"/>
        <v>0</v>
      </c>
      <c r="AV138" s="49">
        <f t="shared" si="79"/>
        <v>0</v>
      </c>
    </row>
    <row r="139" spans="9:48">
      <c r="I139" s="7">
        <f t="shared" si="66"/>
        <v>0</v>
      </c>
      <c r="L139" s="7">
        <f t="shared" si="67"/>
        <v>0</v>
      </c>
      <c r="O139" s="7">
        <f t="shared" si="68"/>
        <v>0</v>
      </c>
      <c r="R139" s="7">
        <f t="shared" si="69"/>
        <v>0</v>
      </c>
      <c r="U139" s="7">
        <f t="shared" si="70"/>
        <v>0</v>
      </c>
      <c r="X139" s="7">
        <f t="shared" si="71"/>
        <v>0</v>
      </c>
      <c r="AA139" s="7">
        <f t="shared" si="72"/>
        <v>0</v>
      </c>
      <c r="AD139" s="7">
        <f t="shared" si="73"/>
        <v>0</v>
      </c>
      <c r="AG139" s="7">
        <f t="shared" si="74"/>
        <v>0</v>
      </c>
      <c r="AJ139" s="7">
        <f t="shared" si="75"/>
        <v>0</v>
      </c>
      <c r="AM139" s="7">
        <f t="shared" si="76"/>
        <v>0</v>
      </c>
      <c r="AP139" s="7">
        <f t="shared" si="77"/>
        <v>0</v>
      </c>
      <c r="AV139" s="7">
        <f t="shared" si="79"/>
        <v>0</v>
      </c>
    </row>
    <row r="140" spans="9:48">
      <c r="I140" s="49">
        <f t="shared" si="66"/>
        <v>0</v>
      </c>
      <c r="L140" s="49">
        <f t="shared" si="67"/>
        <v>0</v>
      </c>
      <c r="O140" s="49">
        <f t="shared" si="68"/>
        <v>0</v>
      </c>
      <c r="R140" s="49">
        <f t="shared" si="69"/>
        <v>0</v>
      </c>
      <c r="U140" s="49">
        <f t="shared" si="70"/>
        <v>0</v>
      </c>
      <c r="X140" s="49">
        <f t="shared" si="71"/>
        <v>0</v>
      </c>
      <c r="AA140" s="49">
        <f t="shared" si="72"/>
        <v>0</v>
      </c>
      <c r="AD140" s="49">
        <f t="shared" si="73"/>
        <v>0</v>
      </c>
      <c r="AG140" s="49">
        <f t="shared" si="74"/>
        <v>0</v>
      </c>
      <c r="AJ140" s="49">
        <f t="shared" si="75"/>
        <v>0</v>
      </c>
      <c r="AM140" s="49">
        <f t="shared" si="76"/>
        <v>0</v>
      </c>
      <c r="AP140" s="49">
        <f t="shared" si="77"/>
        <v>0</v>
      </c>
      <c r="AV140" s="49">
        <f t="shared" si="79"/>
        <v>0</v>
      </c>
    </row>
    <row r="141" spans="9:48">
      <c r="I141" s="7">
        <f t="shared" si="66"/>
        <v>0</v>
      </c>
      <c r="L141" s="7">
        <f t="shared" si="67"/>
        <v>0</v>
      </c>
      <c r="O141" s="7">
        <f t="shared" si="68"/>
        <v>0</v>
      </c>
      <c r="R141" s="7">
        <f t="shared" si="69"/>
        <v>0</v>
      </c>
      <c r="U141" s="7">
        <f t="shared" si="70"/>
        <v>0</v>
      </c>
      <c r="X141" s="7">
        <f t="shared" si="71"/>
        <v>0</v>
      </c>
      <c r="AA141" s="7">
        <f t="shared" si="72"/>
        <v>0</v>
      </c>
      <c r="AD141" s="7">
        <f t="shared" si="73"/>
        <v>0</v>
      </c>
      <c r="AG141" s="7">
        <f t="shared" si="74"/>
        <v>0</v>
      </c>
      <c r="AJ141" s="7">
        <f t="shared" si="75"/>
        <v>0</v>
      </c>
      <c r="AM141" s="7">
        <f t="shared" si="76"/>
        <v>0</v>
      </c>
      <c r="AP141" s="7">
        <f t="shared" si="77"/>
        <v>0</v>
      </c>
      <c r="AV141" s="7">
        <f t="shared" si="79"/>
        <v>0</v>
      </c>
    </row>
    <row r="142" spans="9:48">
      <c r="I142" s="49">
        <f t="shared" si="66"/>
        <v>0</v>
      </c>
      <c r="L142" s="49">
        <f t="shared" si="67"/>
        <v>0</v>
      </c>
      <c r="O142" s="49">
        <f t="shared" si="68"/>
        <v>0</v>
      </c>
      <c r="R142" s="49">
        <f t="shared" si="69"/>
        <v>0</v>
      </c>
      <c r="U142" s="49">
        <f t="shared" si="70"/>
        <v>0</v>
      </c>
      <c r="X142" s="49">
        <f t="shared" si="71"/>
        <v>0</v>
      </c>
      <c r="AA142" s="49">
        <f t="shared" si="72"/>
        <v>0</v>
      </c>
      <c r="AD142" s="49">
        <f t="shared" si="73"/>
        <v>0</v>
      </c>
      <c r="AG142" s="49">
        <f t="shared" si="74"/>
        <v>0</v>
      </c>
      <c r="AJ142" s="49">
        <f t="shared" si="75"/>
        <v>0</v>
      </c>
      <c r="AM142" s="49">
        <f t="shared" si="76"/>
        <v>0</v>
      </c>
      <c r="AP142" s="49">
        <f t="shared" si="77"/>
        <v>0</v>
      </c>
      <c r="AV142" s="49">
        <f t="shared" si="79"/>
        <v>0</v>
      </c>
    </row>
    <row r="143" spans="9:48">
      <c r="L143" s="7"/>
      <c r="O143" s="7"/>
      <c r="R143" s="7"/>
      <c r="X143" s="7"/>
      <c r="AA143" s="7"/>
      <c r="AD143" s="7"/>
      <c r="AG143" s="7"/>
      <c r="AJ143" s="7"/>
      <c r="AM143" s="7"/>
      <c r="AP143" s="7"/>
      <c r="AV143" s="7"/>
    </row>
    <row r="144" spans="9:48">
      <c r="I144" s="49">
        <f>G144*H144*I$1*I$2</f>
        <v>0</v>
      </c>
      <c r="L144" s="49">
        <f>J144*K144*L$1*L$2</f>
        <v>0</v>
      </c>
      <c r="O144" s="49">
        <f>M144*N144*O$1*O$2</f>
        <v>0</v>
      </c>
      <c r="R144" s="49">
        <f>P144*Q144*R$1*R$2</f>
        <v>0</v>
      </c>
      <c r="U144" s="49">
        <f>S144*T144*U$1*U$2</f>
        <v>0</v>
      </c>
      <c r="X144" s="49">
        <f>V144*W144*X$1*X$2</f>
        <v>0</v>
      </c>
      <c r="AA144" s="49">
        <f>Y144*Z144*AA$1*AA$2</f>
        <v>0</v>
      </c>
      <c r="AD144" s="49">
        <f>AB144*AC144*AD$1*AD$2</f>
        <v>0</v>
      </c>
      <c r="AG144" s="49">
        <f>AE144*AF144*AG$1*AG$2</f>
        <v>0</v>
      </c>
      <c r="AJ144" s="49">
        <f>AH144*AI144*AJ$1*AJ$2</f>
        <v>0</v>
      </c>
      <c r="AM144" s="49">
        <f>AK144*AL144*AM$1*AM$2</f>
        <v>0</v>
      </c>
      <c r="AP144" s="49">
        <f>AN144*AO144*AP$1*AP$2</f>
        <v>0</v>
      </c>
      <c r="AV144" s="49">
        <f>AT144*AU144*AV$1*AV$2</f>
        <v>0</v>
      </c>
    </row>
    <row r="145" spans="9:48">
      <c r="L145" s="7"/>
      <c r="O145" s="7"/>
      <c r="R145" s="7"/>
      <c r="X145" s="7"/>
      <c r="AA145" s="7"/>
      <c r="AD145" s="7"/>
      <c r="AG145" s="7"/>
      <c r="AJ145" s="7"/>
      <c r="AM145" s="7"/>
      <c r="AP145" s="7"/>
      <c r="AV145" s="7"/>
    </row>
    <row r="146" spans="9:48">
      <c r="I146" s="49"/>
      <c r="L146" s="49"/>
      <c r="O146" s="49"/>
      <c r="R146" s="49"/>
      <c r="U146" s="49"/>
      <c r="X146" s="49"/>
      <c r="AA146" s="49"/>
      <c r="AD146" s="49"/>
      <c r="AG146" s="49"/>
      <c r="AJ146" s="49"/>
      <c r="AM146" s="49"/>
      <c r="AP146" s="49"/>
      <c r="AV146" s="49"/>
    </row>
    <row r="147" spans="9:48">
      <c r="L147" s="7"/>
      <c r="O147" s="7"/>
      <c r="R147" s="7"/>
      <c r="X147" s="7"/>
      <c r="AA147" s="7"/>
      <c r="AD147" s="7"/>
      <c r="AG147" s="7"/>
      <c r="AJ147" s="7"/>
      <c r="AM147" s="7"/>
      <c r="AP147" s="7"/>
      <c r="AV147" s="7"/>
    </row>
    <row r="148" spans="9:48">
      <c r="I148" s="49"/>
      <c r="L148" s="49"/>
      <c r="O148" s="49"/>
      <c r="R148" s="49"/>
      <c r="U148" s="49"/>
      <c r="X148" s="49"/>
      <c r="AA148" s="49"/>
      <c r="AD148" s="49"/>
      <c r="AG148" s="49"/>
      <c r="AJ148" s="49"/>
      <c r="AM148" s="49"/>
      <c r="AP148" s="49"/>
      <c r="AV148" s="49"/>
    </row>
    <row r="149" spans="9:48">
      <c r="L149" s="7"/>
      <c r="O149" s="7"/>
      <c r="R149" s="7"/>
      <c r="X149" s="7"/>
      <c r="AA149" s="7"/>
      <c r="AD149" s="7"/>
      <c r="AG149" s="7"/>
      <c r="AJ149" s="7"/>
      <c r="AM149" s="7"/>
      <c r="AP149" s="7"/>
      <c r="AV149" s="7"/>
    </row>
    <row r="150" spans="9:48">
      <c r="I150" s="49">
        <f>G150*H150*I$1*I$2</f>
        <v>0</v>
      </c>
      <c r="L150" s="49">
        <f>J150*K150*L$1*L$2</f>
        <v>0</v>
      </c>
      <c r="O150" s="49">
        <f>M150*N150*O$1*O$2</f>
        <v>0</v>
      </c>
      <c r="R150" s="49">
        <f>P150*Q150*R$1*R$2</f>
        <v>0</v>
      </c>
      <c r="U150" s="49">
        <f>S150*T150*U$1*U$2</f>
        <v>0</v>
      </c>
      <c r="X150" s="49">
        <f>V150*W150*X$1*X$2</f>
        <v>0</v>
      </c>
      <c r="AA150" s="49">
        <f>Y150*Z150*AA$1*AA$2</f>
        <v>0</v>
      </c>
      <c r="AD150" s="49">
        <f>AB150*AC150*AD$1*AD$2</f>
        <v>0</v>
      </c>
      <c r="AG150" s="49">
        <f>AE150*AF150*AG$1*AG$2</f>
        <v>0</v>
      </c>
      <c r="AJ150" s="49">
        <f>AH150*AI150*AJ$1*AJ$2</f>
        <v>0</v>
      </c>
      <c r="AM150" s="49">
        <f>AK150*AL150*AM$1*AM$2</f>
        <v>0</v>
      </c>
      <c r="AP150" s="49">
        <f>AN150*AO150*AP$1*AP$2</f>
        <v>0</v>
      </c>
      <c r="AV150" s="49">
        <f>AT150*AU150*AV$1*AV$2</f>
        <v>0</v>
      </c>
    </row>
    <row r="151" spans="9:48">
      <c r="I151" s="7">
        <f>G151*H151*I$1*I$2</f>
        <v>0</v>
      </c>
      <c r="L151" s="7">
        <f>J151*K151*L$1*L$2</f>
        <v>0</v>
      </c>
      <c r="O151" s="7">
        <f>M151*N151*O$1*O$2</f>
        <v>0</v>
      </c>
      <c r="R151" s="7">
        <f>P151*Q151*R$1*R$2</f>
        <v>0</v>
      </c>
      <c r="U151" s="7">
        <f>S151*T151*U$1*U$2</f>
        <v>0</v>
      </c>
      <c r="X151" s="7">
        <f>V151*W151*X$1*X$2</f>
        <v>0</v>
      </c>
      <c r="AA151" s="7">
        <f>Y151*Z151*AA$1*AA$2</f>
        <v>0</v>
      </c>
      <c r="AD151" s="7">
        <f>AB151*AC151*AD$1*AD$2</f>
        <v>0</v>
      </c>
      <c r="AG151" s="7">
        <f>AE151*AF151*AG$1*AG$2</f>
        <v>0</v>
      </c>
      <c r="AJ151" s="7">
        <f>AH151*AI151*AJ$1*AJ$2</f>
        <v>0</v>
      </c>
      <c r="AM151" s="7">
        <f>AK151*AL151*AM$1*AM$2</f>
        <v>0</v>
      </c>
      <c r="AP151" s="7">
        <f>AN151*AO151*AP$1*AP$2</f>
        <v>0</v>
      </c>
      <c r="AV151" s="7">
        <f>AT151*AU151*AV$1*AV$2</f>
        <v>0</v>
      </c>
    </row>
    <row r="152" spans="9:48">
      <c r="I152" s="49">
        <f>G152*H152*I$1*I$2</f>
        <v>0</v>
      </c>
      <c r="L152" s="49">
        <f>J152*K152*L$1*L$2</f>
        <v>0</v>
      </c>
      <c r="O152" s="49">
        <f>M152*N152*O$1*O$2</f>
        <v>0</v>
      </c>
      <c r="R152" s="49">
        <f>P152*Q152*R$1*R$2</f>
        <v>0</v>
      </c>
      <c r="U152" s="49">
        <f>S152*T152*U$1*U$2</f>
        <v>0</v>
      </c>
      <c r="X152" s="49">
        <f>V152*W152*X$1*X$2</f>
        <v>0</v>
      </c>
      <c r="AA152" s="49">
        <f>Y152*Z152*AA$1*AA$2</f>
        <v>0</v>
      </c>
      <c r="AD152" s="49">
        <f>AB152*AC152*AD$1*AD$2</f>
        <v>0</v>
      </c>
      <c r="AG152" s="49">
        <f>AE152*AF152*AG$1*AG$2</f>
        <v>0</v>
      </c>
      <c r="AJ152" s="49">
        <f>AH152*AI152*AJ$1*AJ$2</f>
        <v>0</v>
      </c>
      <c r="AM152" s="49">
        <f>AK152*AL152*AM$1*AM$2</f>
        <v>0</v>
      </c>
      <c r="AP152" s="49">
        <f>AN152*AO152*AP$1*AP$2</f>
        <v>0</v>
      </c>
      <c r="AV152" s="49">
        <f>AT152*AU152*AV$1*AV$2</f>
        <v>0</v>
      </c>
    </row>
    <row r="153" spans="9:48">
      <c r="I153" s="7">
        <f>G153*H153*I$1*I$2</f>
        <v>0</v>
      </c>
      <c r="L153" s="7">
        <f>J153*K153*L$1*L$2</f>
        <v>0</v>
      </c>
      <c r="O153" s="7">
        <f>M153*N153*O$1*O$2</f>
        <v>0</v>
      </c>
      <c r="R153" s="7">
        <f>P153*Q153*R$1*R$2</f>
        <v>0</v>
      </c>
      <c r="U153" s="7">
        <f>S153*T153*U$1*U$2</f>
        <v>0</v>
      </c>
      <c r="X153" s="7">
        <f>V153*W153*X$1*X$2</f>
        <v>0</v>
      </c>
      <c r="AA153" s="7">
        <f>Y153*Z153*AA$1*AA$2</f>
        <v>0</v>
      </c>
      <c r="AD153" s="7">
        <f>AB153*AC153*AD$1*AD$2</f>
        <v>0</v>
      </c>
      <c r="AG153" s="7">
        <f>AE153*AF153*AG$1*AG$2</f>
        <v>0</v>
      </c>
      <c r="AJ153" s="7">
        <f>AH153*AI153*AJ$1*AJ$2</f>
        <v>0</v>
      </c>
      <c r="AM153" s="7">
        <f>AK153*AL153*AM$1*AM$2</f>
        <v>0</v>
      </c>
      <c r="AP153" s="7">
        <f>AN153*AO153*AP$1*AP$2</f>
        <v>0</v>
      </c>
      <c r="AV153" s="7">
        <f>AT153*AU153*AV$1*AV$2</f>
        <v>0</v>
      </c>
    </row>
    <row r="154" spans="9:48">
      <c r="I154" s="50">
        <f>G154*H154*I$1*I$2</f>
        <v>0</v>
      </c>
      <c r="L154" s="50">
        <f>J154*K154*L$1*L$2</f>
        <v>0</v>
      </c>
      <c r="O154" s="50">
        <f>M154*N154*O$1*O$2</f>
        <v>0</v>
      </c>
      <c r="R154" s="50">
        <f>P154*Q154*R$1*R$2</f>
        <v>0</v>
      </c>
      <c r="U154" s="50">
        <f>S154*T154*U$1*U$2</f>
        <v>0</v>
      </c>
      <c r="X154" s="50">
        <f>V154*W154*X$1*X$2</f>
        <v>0</v>
      </c>
      <c r="AA154" s="50">
        <f>Y154*Z154*AA$1*AA$2</f>
        <v>0</v>
      </c>
      <c r="AD154" s="50">
        <f>AB154*AC154*AD$1*AD$2</f>
        <v>0</v>
      </c>
      <c r="AG154" s="50">
        <f>AE154*AF154*AG$1*AG$2</f>
        <v>0</v>
      </c>
      <c r="AJ154" s="50">
        <f>AH154*AI154*AJ$1*AJ$2</f>
        <v>0</v>
      </c>
      <c r="AM154" s="50">
        <f>AK154*AL154*AM$1*AM$2</f>
        <v>0</v>
      </c>
      <c r="AP154" s="50">
        <f>AN154*AO154*AP$1*AP$2</f>
        <v>0</v>
      </c>
      <c r="AV154" s="50">
        <f>AT154*AU154*AV$1*AV$2</f>
        <v>0</v>
      </c>
    </row>
  </sheetData>
  <mergeCells count="38">
    <mergeCell ref="AW1:AX1"/>
    <mergeCell ref="AW2:AX2"/>
    <mergeCell ref="A1:B2"/>
    <mergeCell ref="G2:H2"/>
    <mergeCell ref="J2:K2"/>
    <mergeCell ref="M2:N2"/>
    <mergeCell ref="G1:H1"/>
    <mergeCell ref="J1:K1"/>
    <mergeCell ref="M1:N1"/>
    <mergeCell ref="D1:F1"/>
    <mergeCell ref="P2:Q2"/>
    <mergeCell ref="P1:Q1"/>
    <mergeCell ref="Y1:Z1"/>
    <mergeCell ref="Y2:Z2"/>
    <mergeCell ref="AB1:AC1"/>
    <mergeCell ref="AB2:AC2"/>
    <mergeCell ref="S2:T2"/>
    <mergeCell ref="V2:W2"/>
    <mergeCell ref="S1:T1"/>
    <mergeCell ref="V1:W1"/>
    <mergeCell ref="AQ1:AR1"/>
    <mergeCell ref="AQ2:AR2"/>
    <mergeCell ref="AT1:AU1"/>
    <mergeCell ref="AT2:AU2"/>
    <mergeCell ref="AE2:AF2"/>
    <mergeCell ref="AK2:AL2"/>
    <mergeCell ref="AK1:AL1"/>
    <mergeCell ref="AE1:AF1"/>
    <mergeCell ref="AH1:AI1"/>
    <mergeCell ref="AH2:AI2"/>
    <mergeCell ref="AN1:AO1"/>
    <mergeCell ref="AN2:AO2"/>
    <mergeCell ref="AZ1:BA1"/>
    <mergeCell ref="AZ2:BA2"/>
    <mergeCell ref="BC1:BD1"/>
    <mergeCell ref="BC2:BD2"/>
    <mergeCell ref="BF1:BG1"/>
    <mergeCell ref="BF2:BG2"/>
  </mergeCells>
  <conditionalFormatting sqref="AV55:AV154 I54:I154 L54:L154 O54:O154 R54:R154 U54:U154 X54:X154 AA54:AA154 AD54:AD154 AG54:AG154 AJ54:AJ154 AM54:AM154 AP54:AP154 B4:B55 B67:B104 C4:AV69">
    <cfRule type="cellIs" dxfId="227" priority="131" operator="equal">
      <formula>4</formula>
    </cfRule>
    <cfRule type="cellIs" dxfId="226" priority="132" operator="equal">
      <formula>6</formula>
    </cfRule>
    <cfRule type="cellIs" dxfId="225" priority="133" operator="equal">
      <formula>9</formula>
    </cfRule>
  </conditionalFormatting>
  <conditionalFormatting sqref="A70:A118">
    <cfRule type="expression" dxfId="224" priority="129">
      <formula>MOD(ROW(),2)=0</formula>
    </cfRule>
    <cfRule type="expression" dxfId="223" priority="130">
      <formula>"REST(ZEILE();2)=0 "</formula>
    </cfRule>
  </conditionalFormatting>
  <conditionalFormatting sqref="AZ70:AZ126">
    <cfRule type="cellIs" dxfId="222" priority="69" operator="equal">
      <formula>4</formula>
    </cfRule>
    <cfRule type="cellIs" dxfId="221" priority="70" operator="equal">
      <formula>6</formula>
    </cfRule>
    <cfRule type="cellIs" dxfId="220" priority="71" operator="equal">
      <formula>9</formula>
    </cfRule>
  </conditionalFormatting>
  <conditionalFormatting sqref="BL4:BL44">
    <cfRule type="expression" dxfId="219" priority="67">
      <formula>MOD(ROW(),2)=0</formula>
    </cfRule>
    <cfRule type="expression" dxfId="218" priority="68">
      <formula>"REST(ZEILE();2)=0 "</formula>
    </cfRule>
  </conditionalFormatting>
  <conditionalFormatting sqref="BK26:BK34">
    <cfRule type="cellIs" dxfId="217" priority="28" operator="equal">
      <formula>4</formula>
    </cfRule>
    <cfRule type="cellIs" dxfId="216" priority="29" operator="equal">
      <formula>6</formula>
    </cfRule>
    <cfRule type="cellIs" dxfId="215" priority="30" operator="equal">
      <formula>9</formula>
    </cfRule>
  </conditionalFormatting>
  <conditionalFormatting sqref="BK26:BK34">
    <cfRule type="cellIs" dxfId="214" priority="25" operator="equal">
      <formula>4</formula>
    </cfRule>
    <cfRule type="cellIs" dxfId="213" priority="26" operator="equal">
      <formula>6</formula>
    </cfRule>
    <cfRule type="cellIs" dxfId="212" priority="27" operator="equal">
      <formula>9</formula>
    </cfRule>
  </conditionalFormatting>
  <conditionalFormatting sqref="BK46">
    <cfRule type="cellIs" dxfId="211" priority="22" operator="equal">
      <formula>4</formula>
    </cfRule>
    <cfRule type="cellIs" dxfId="210" priority="23" operator="equal">
      <formula>6</formula>
    </cfRule>
    <cfRule type="cellIs" dxfId="209" priority="24" operator="equal">
      <formula>9</formula>
    </cfRule>
  </conditionalFormatting>
  <conditionalFormatting sqref="BK4:BK69">
    <cfRule type="cellIs" dxfId="208" priority="19" operator="equal">
      <formula>4</formula>
    </cfRule>
    <cfRule type="cellIs" dxfId="207" priority="20" operator="equal">
      <formula>6</formula>
    </cfRule>
    <cfRule type="cellIs" dxfId="206" priority="21" operator="equal">
      <formula>9</formula>
    </cfRule>
  </conditionalFormatting>
  <conditionalFormatting sqref="BI4:BJ4">
    <cfRule type="cellIs" dxfId="205" priority="18" operator="equal">
      <formula>9</formula>
    </cfRule>
  </conditionalFormatting>
  <conditionalFormatting sqref="G4:AV69">
    <cfRule type="cellIs" dxfId="204" priority="17" operator="equal">
      <formula>9</formula>
    </cfRule>
    <cfRule type="cellIs" dxfId="203" priority="16" operator="equal">
      <formula>6</formula>
    </cfRule>
    <cfRule type="cellIs" dxfId="202" priority="15" operator="equal">
      <formula>4</formula>
    </cfRule>
  </conditionalFormatting>
  <conditionalFormatting sqref="D70:F101">
    <cfRule type="cellIs" dxfId="201" priority="12" operator="equal">
      <formula>4</formula>
    </cfRule>
    <cfRule type="cellIs" dxfId="200" priority="13" operator="equal">
      <formula>6</formula>
    </cfRule>
    <cfRule type="cellIs" dxfId="199" priority="14" operator="equal">
      <formula>9</formula>
    </cfRule>
  </conditionalFormatting>
  <conditionalFormatting sqref="BM67:BM69">
    <cfRule type="expression" dxfId="198" priority="10">
      <formula>MOD(ROW(),2)=0</formula>
    </cfRule>
    <cfRule type="expression" dxfId="197" priority="11">
      <formula>"REST(ZEILE();2)=0 "</formula>
    </cfRule>
  </conditionalFormatting>
  <conditionalFormatting sqref="G4:BH69">
    <cfRule type="cellIs" dxfId="196" priority="5" operator="equal">
      <formula>9</formula>
    </cfRule>
    <cfRule type="cellIs" dxfId="195" priority="4" operator="equal">
      <formula>6</formula>
    </cfRule>
    <cfRule type="cellIs" dxfId="194" priority="3" operator="equal">
      <formula>4</formula>
    </cfRule>
  </conditionalFormatting>
  <conditionalFormatting sqref="A67:A69">
    <cfRule type="expression" dxfId="193" priority="1">
      <formula>MOD(ROW(),2)=0</formula>
    </cfRule>
    <cfRule type="expression" dxfId="192" priority="2">
      <formula>"REST(ZEILE();2)=0 "</formula>
    </cfRule>
  </conditionalFormatting>
  <pageMargins left="0.7" right="0.7" top="0.78740157499999996" bottom="0.78740157499999996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3"/>
  <sheetViews>
    <sheetView showRowColHeaders="0" showZeros="0" tabSelected="1" topLeftCell="A28" workbookViewId="0">
      <selection activeCell="AC17" sqref="AC17"/>
    </sheetView>
  </sheetViews>
  <sheetFormatPr baseColWidth="10" defaultRowHeight="15"/>
  <cols>
    <col min="1" max="1" width="3" style="57" customWidth="1"/>
    <col min="2" max="2" width="2.140625" style="169" customWidth="1"/>
    <col min="3" max="3" width="3.140625" style="43" customWidth="1"/>
    <col min="4" max="4" width="18.28515625" style="143" customWidth="1"/>
    <col min="5" max="5" width="9.7109375" style="129" customWidth="1"/>
    <col min="6" max="6" width="4" style="66" customWidth="1"/>
    <col min="7" max="7" width="4" customWidth="1"/>
    <col min="8" max="8" width="4" style="77" customWidth="1"/>
    <col min="9" max="9" width="4" style="103" customWidth="1"/>
    <col min="10" max="10" width="4" style="68" customWidth="1"/>
    <col min="11" max="11" width="7.140625" style="39" customWidth="1"/>
    <col min="12" max="12" width="7.140625" style="40" customWidth="1"/>
    <col min="13" max="25" width="7.140625" customWidth="1"/>
  </cols>
  <sheetData>
    <row r="1" spans="1:27" ht="15" customHeight="1" thickBot="1">
      <c r="A1" s="163" t="s">
        <v>103</v>
      </c>
      <c r="B1" s="163"/>
      <c r="C1" s="163"/>
      <c r="D1" s="164"/>
      <c r="E1" s="130" t="s">
        <v>93</v>
      </c>
      <c r="F1" s="160" t="s">
        <v>97</v>
      </c>
      <c r="G1" s="161"/>
      <c r="H1" s="161"/>
      <c r="I1" s="162"/>
      <c r="J1" s="67" t="s">
        <v>106</v>
      </c>
      <c r="K1" s="58" t="s">
        <v>93</v>
      </c>
      <c r="L1" s="33" t="s">
        <v>93</v>
      </c>
    </row>
    <row r="2" spans="1:27" s="3" customFormat="1" ht="15" customHeight="1">
      <c r="A2" s="165"/>
      <c r="B2" s="165"/>
      <c r="C2" s="165"/>
      <c r="D2" s="166"/>
      <c r="E2" s="130" t="s">
        <v>108</v>
      </c>
      <c r="F2" s="64" t="s">
        <v>121</v>
      </c>
      <c r="G2" s="93" t="s">
        <v>98</v>
      </c>
      <c r="H2" s="97" t="s">
        <v>99</v>
      </c>
      <c r="I2" s="35" t="s">
        <v>100</v>
      </c>
      <c r="J2" s="101" t="s">
        <v>107</v>
      </c>
      <c r="K2" s="42" t="s">
        <v>105</v>
      </c>
      <c r="L2" s="33" t="s">
        <v>104</v>
      </c>
    </row>
    <row r="3" spans="1:27" hidden="1">
      <c r="A3" s="48"/>
      <c r="B3" s="168"/>
      <c r="C3" s="47" t="s">
        <v>38</v>
      </c>
      <c r="D3" s="31" t="s">
        <v>39</v>
      </c>
      <c r="E3" s="105" t="s">
        <v>40</v>
      </c>
      <c r="F3" s="65" t="s">
        <v>41</v>
      </c>
      <c r="G3" s="94" t="s">
        <v>42</v>
      </c>
      <c r="H3" s="98" t="s">
        <v>43</v>
      </c>
      <c r="I3" s="37" t="s">
        <v>44</v>
      </c>
      <c r="J3" s="68" t="s">
        <v>45</v>
      </c>
      <c r="K3" s="39" t="s">
        <v>46</v>
      </c>
      <c r="L3" s="40" t="s">
        <v>47</v>
      </c>
      <c r="M3" t="s">
        <v>48</v>
      </c>
      <c r="N3" t="s">
        <v>49</v>
      </c>
      <c r="O3" t="s">
        <v>50</v>
      </c>
      <c r="P3" t="s">
        <v>51</v>
      </c>
      <c r="Q3" t="s">
        <v>52</v>
      </c>
      <c r="R3" t="s">
        <v>53</v>
      </c>
      <c r="S3" t="s">
        <v>54</v>
      </c>
      <c r="T3" t="s">
        <v>55</v>
      </c>
      <c r="U3" t="s">
        <v>56</v>
      </c>
      <c r="V3" t="s">
        <v>57</v>
      </c>
      <c r="W3" t="s">
        <v>58</v>
      </c>
      <c r="X3" t="s">
        <v>59</v>
      </c>
      <c r="Y3" s="44" t="s">
        <v>60</v>
      </c>
      <c r="Z3" t="s">
        <v>61</v>
      </c>
    </row>
    <row r="4" spans="1:27">
      <c r="A4" s="137">
        <v>1</v>
      </c>
      <c r="B4" s="168" t="str">
        <f>IF(C4+9&lt;A4,"↑",IF(C4&lt;A4,"↗",IF(C4&gt;A4+9,"↓",IF(C4&gt;A4,"↘","→"))))</f>
        <v>→</v>
      </c>
      <c r="C4" s="122">
        <v>1</v>
      </c>
      <c r="D4" s="31" t="s">
        <v>0</v>
      </c>
      <c r="E4" s="129">
        <f>K4+L4</f>
        <v>6349.5</v>
      </c>
      <c r="F4" s="65">
        <f>G4+H4+I4</f>
        <v>10</v>
      </c>
      <c r="G4" s="94">
        <f>'09_2019'!D4+'10_2019'!D4</f>
        <v>10</v>
      </c>
      <c r="H4" s="98">
        <f>'09_2019'!E4+'10_2019'!E4</f>
        <v>0</v>
      </c>
      <c r="I4" s="37">
        <f>'09_2019'!F4+'10_2019'!F4</f>
        <v>0</v>
      </c>
      <c r="J4" s="68">
        <f>COUNTIF('09_2019'!G4:'09_2019'!BK4,"&gt;0")/3+COUNTIF('10_2019'!G4:'10_2019'!BK4,"&gt;0")/3</f>
        <v>10</v>
      </c>
      <c r="K4" s="39">
        <f>'09_2019'!C4</f>
        <v>3037.5</v>
      </c>
      <c r="L4" s="40">
        <f>'10_2019'!C4</f>
        <v>3312</v>
      </c>
      <c r="Y4" s="44">
        <v>1</v>
      </c>
      <c r="Z4" s="122">
        <v>1</v>
      </c>
    </row>
    <row r="5" spans="1:27">
      <c r="A5" s="23">
        <v>4</v>
      </c>
      <c r="B5" s="168" t="str">
        <f t="shared" ref="B5:B35" si="0">IF(C5+9&lt;A5,"↑",IF(C5&lt;A5,"↗",IF(C5&gt;A5+9,"↓",IF(C5&gt;A5,"↘","→"))))</f>
        <v>↗</v>
      </c>
      <c r="C5" s="122">
        <v>2</v>
      </c>
      <c r="D5" s="31" t="s">
        <v>150</v>
      </c>
      <c r="E5" s="129">
        <f>K5+L5</f>
        <v>2997</v>
      </c>
      <c r="F5" s="65">
        <f>G5+H5+I5</f>
        <v>6</v>
      </c>
      <c r="G5" s="94">
        <f>'09_2019'!D31+'10_2019'!D31</f>
        <v>1</v>
      </c>
      <c r="H5" s="98">
        <f>'09_2019'!E31+'10_2019'!E31</f>
        <v>3</v>
      </c>
      <c r="I5" s="37">
        <f>'09_2019'!F31+'10_2019'!F31</f>
        <v>2</v>
      </c>
      <c r="J5" s="68">
        <f>COUNTIF('09_2019'!G31:'09_2019'!BK31,"&gt;0")/3+COUNTIF('10_2019'!G31:'10_2019'!BK31,"&gt;0")/3</f>
        <v>9</v>
      </c>
      <c r="K5" s="39">
        <f>'09_2019'!C31</f>
        <v>1623</v>
      </c>
      <c r="L5" s="40">
        <f>'10_2019'!C31</f>
        <v>1374</v>
      </c>
      <c r="Y5" s="46">
        <v>28</v>
      </c>
      <c r="Z5" s="123">
        <v>4</v>
      </c>
    </row>
    <row r="6" spans="1:27">
      <c r="A6" s="137">
        <v>5</v>
      </c>
      <c r="B6" s="168" t="str">
        <f t="shared" si="0"/>
        <v>↗</v>
      </c>
      <c r="C6" s="122">
        <v>3</v>
      </c>
      <c r="D6" s="31" t="s">
        <v>123</v>
      </c>
      <c r="E6" s="129">
        <f>K6+L6</f>
        <v>2715</v>
      </c>
      <c r="F6" s="65">
        <f>G6+H6+I6</f>
        <v>4</v>
      </c>
      <c r="G6" s="94">
        <f>'09_2019'!D56+'10_2019'!D105</f>
        <v>1</v>
      </c>
      <c r="H6" s="99">
        <f>'09_2019'!E56+'10_2019'!E56</f>
        <v>2</v>
      </c>
      <c r="I6" s="100">
        <f>'09_2019'!F56+'10_2019'!F56</f>
        <v>1</v>
      </c>
      <c r="J6" s="68">
        <f>COUNTIF('09_2019'!G56:'09_2019'!BK56,"&gt;0")/3+COUNTIF('10_2019'!G56:'10_2019'!BK56,"&gt;0")/3</f>
        <v>5</v>
      </c>
      <c r="K6" s="48">
        <f>'09_2019'!C56</f>
        <v>1617</v>
      </c>
      <c r="L6" s="79">
        <f>'10_2019'!C56</f>
        <v>1098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78">
        <v>53</v>
      </c>
      <c r="Z6" s="123">
        <v>5</v>
      </c>
      <c r="AA6" s="59"/>
    </row>
    <row r="7" spans="1:27">
      <c r="A7" s="137">
        <v>3</v>
      </c>
      <c r="B7" s="168" t="str">
        <f t="shared" si="0"/>
        <v>↘</v>
      </c>
      <c r="C7" s="123">
        <v>4</v>
      </c>
      <c r="D7" s="32" t="s">
        <v>33</v>
      </c>
      <c r="E7" s="129">
        <f>K7+L7</f>
        <v>2661.1</v>
      </c>
      <c r="F7" s="65">
        <f>G7+H7+I7</f>
        <v>2</v>
      </c>
      <c r="G7" s="94">
        <f>'09_2019'!D6+'10_2019'!D6</f>
        <v>1</v>
      </c>
      <c r="H7" s="98">
        <f>'09_2019'!E6+'10_2019'!E6</f>
        <v>0</v>
      </c>
      <c r="I7" s="37">
        <f>'09_2019'!F6+'10_2019'!F6</f>
        <v>1</v>
      </c>
      <c r="J7" s="68">
        <f>COUNTIF('09_2019'!G6:'09_2019'!BK6,"&gt;0")/3+COUNTIF('10_2019'!G6:'10_2019'!BK6,"&gt;0")/3</f>
        <v>6</v>
      </c>
      <c r="K7" s="39">
        <f>'09_2019'!C6</f>
        <v>1933.5</v>
      </c>
      <c r="L7" s="40">
        <f>'10_2019'!C6</f>
        <v>727.6</v>
      </c>
      <c r="Y7" s="44">
        <v>3</v>
      </c>
      <c r="Z7" s="122">
        <v>3</v>
      </c>
    </row>
    <row r="8" spans="1:27">
      <c r="A8" s="137">
        <v>6</v>
      </c>
      <c r="B8" s="168" t="str">
        <f t="shared" si="0"/>
        <v>↗</v>
      </c>
      <c r="C8" s="123">
        <v>5</v>
      </c>
      <c r="D8" s="31" t="s">
        <v>2</v>
      </c>
      <c r="E8" s="129">
        <f>K8+L8</f>
        <v>2576</v>
      </c>
      <c r="F8" s="65">
        <f>G8+H8+I8</f>
        <v>5</v>
      </c>
      <c r="G8" s="94">
        <f>'09_2019'!D7+'10_2019'!D7</f>
        <v>0</v>
      </c>
      <c r="H8" s="98">
        <f>'09_2019'!E7+'10_2019'!E7</f>
        <v>2</v>
      </c>
      <c r="I8" s="37">
        <f>'09_2019'!F7+'10_2019'!F7</f>
        <v>3</v>
      </c>
      <c r="J8" s="68">
        <f>COUNTIF('09_2019'!G7:'09_2019'!BK7,"&gt;0")/3+COUNTIF('10_2019'!G7:'10_2019'!BK7,"&gt;0")/3</f>
        <v>5</v>
      </c>
      <c r="K8" s="39">
        <f>'09_2019'!C7</f>
        <v>1541</v>
      </c>
      <c r="L8" s="40">
        <f>'10_2019'!C7</f>
        <v>1035</v>
      </c>
      <c r="Y8" s="46">
        <v>4</v>
      </c>
      <c r="Z8" s="122">
        <v>6</v>
      </c>
    </row>
    <row r="9" spans="1:27">
      <c r="A9" s="23">
        <v>14</v>
      </c>
      <c r="B9" s="168" t="str">
        <f t="shared" si="0"/>
        <v>↗</v>
      </c>
      <c r="C9" s="122">
        <v>6</v>
      </c>
      <c r="D9" s="31" t="s">
        <v>31</v>
      </c>
      <c r="E9" s="129">
        <f>K9+L9</f>
        <v>2418</v>
      </c>
      <c r="F9" s="65">
        <f>G9+H9+I9</f>
        <v>3</v>
      </c>
      <c r="G9" s="94">
        <f>'09_2019'!D15+'10_2019'!D15</f>
        <v>2</v>
      </c>
      <c r="H9" s="98">
        <f>'09_2019'!E15+'10_2019'!E15</f>
        <v>0</v>
      </c>
      <c r="I9" s="37">
        <f>'09_2019'!F15+'10_2019'!F15</f>
        <v>1</v>
      </c>
      <c r="J9" s="68">
        <f>COUNTIF('09_2019'!G15:'09_2019'!BK15,"&gt;0")/3+COUNTIF('10_2019'!G15:'10_2019'!BK15,"&gt;0")/3</f>
        <v>3</v>
      </c>
      <c r="K9" s="39">
        <f>'09_2019'!C15</f>
        <v>917.99999999999989</v>
      </c>
      <c r="L9" s="40">
        <f>'10_2019'!C15</f>
        <v>1500</v>
      </c>
      <c r="Y9" s="46">
        <v>12</v>
      </c>
      <c r="Z9" s="123">
        <v>14</v>
      </c>
    </row>
    <row r="10" spans="1:27">
      <c r="A10" s="137">
        <v>9</v>
      </c>
      <c r="B10" s="168" t="str">
        <f t="shared" si="0"/>
        <v>↗</v>
      </c>
      <c r="C10" s="122">
        <v>7</v>
      </c>
      <c r="D10" s="31" t="s">
        <v>35</v>
      </c>
      <c r="E10" s="129">
        <f>K10+L10</f>
        <v>2393.5</v>
      </c>
      <c r="F10" s="65">
        <f>G10+H10+I10</f>
        <v>3</v>
      </c>
      <c r="G10" s="94">
        <f>'09_2019'!D11+'10_2019'!D11</f>
        <v>1</v>
      </c>
      <c r="H10" s="98">
        <f>'09_2019'!E11+'10_2019'!E11</f>
        <v>2</v>
      </c>
      <c r="I10" s="37">
        <f>'09_2019'!F11+'10_2019'!F11</f>
        <v>0</v>
      </c>
      <c r="J10" s="68">
        <f>COUNTIF('09_2019'!G11:'09_2019'!BK11,"&gt;0")/3+COUNTIF('10_2019'!G11:'10_2019'!BK11,"&gt;0")/3</f>
        <v>4</v>
      </c>
      <c r="K10" s="39">
        <f>'09_2019'!C11</f>
        <v>1268.5</v>
      </c>
      <c r="L10" s="40">
        <f>'10_2019'!C11</f>
        <v>1125</v>
      </c>
      <c r="Y10" s="46">
        <v>8</v>
      </c>
      <c r="Z10" s="122">
        <v>9</v>
      </c>
    </row>
    <row r="11" spans="1:27">
      <c r="A11" s="137">
        <v>8</v>
      </c>
      <c r="B11" s="168" t="str">
        <f t="shared" si="0"/>
        <v>→</v>
      </c>
      <c r="C11" s="122">
        <v>8</v>
      </c>
      <c r="D11" s="31" t="s">
        <v>77</v>
      </c>
      <c r="E11" s="129">
        <f>K11+L11</f>
        <v>2304.8000000000002</v>
      </c>
      <c r="F11" s="65">
        <f>G11+H11+I11</f>
        <v>3</v>
      </c>
      <c r="G11" s="94">
        <f>'09_2019'!D9+'10_2019'!D9</f>
        <v>1</v>
      </c>
      <c r="H11" s="98">
        <f>'09_2019'!E9+'10_2019'!E9</f>
        <v>1</v>
      </c>
      <c r="I11" s="37">
        <f>'09_2019'!F9+'10_2019'!F9</f>
        <v>1</v>
      </c>
      <c r="J11" s="68">
        <f>COUNTIF('09_2019'!G9:'09_2019'!BK9,"&gt;0")/3+COUNTIF('10_2019'!G9:'10_2019'!BK9,"&gt;0")/3</f>
        <v>6</v>
      </c>
      <c r="K11" s="39">
        <f>'09_2019'!C9</f>
        <v>1311.2</v>
      </c>
      <c r="L11" s="40">
        <f>'10_2019'!C9</f>
        <v>993.6</v>
      </c>
      <c r="Y11" s="46">
        <v>6</v>
      </c>
      <c r="Z11" s="122">
        <v>8</v>
      </c>
    </row>
    <row r="12" spans="1:27">
      <c r="A12" s="137">
        <v>12</v>
      </c>
      <c r="B12" s="168" t="str">
        <f t="shared" si="0"/>
        <v>↗</v>
      </c>
      <c r="C12" s="122">
        <v>9</v>
      </c>
      <c r="D12" s="31" t="s">
        <v>1</v>
      </c>
      <c r="E12" s="129">
        <f>K12+L12</f>
        <v>2254.3000000000002</v>
      </c>
      <c r="F12" s="65">
        <f>G12+H12+I12</f>
        <v>4</v>
      </c>
      <c r="G12" s="94">
        <f>'09_2019'!D13+'10_2019'!D13</f>
        <v>0</v>
      </c>
      <c r="H12" s="98">
        <f>'09_2019'!E13+'10_2019'!E13</f>
        <v>2</v>
      </c>
      <c r="I12" s="37">
        <f>'09_2019'!F13+'10_2019'!F13</f>
        <v>2</v>
      </c>
      <c r="J12" s="68">
        <f>COUNTIF('09_2019'!G13:'09_2019'!BK13,"&gt;0")/3+COUNTIF('10_2019'!G13:'10_2019'!BK13,"&gt;0")/3</f>
        <v>8</v>
      </c>
      <c r="K12" s="39">
        <f>'09_2019'!C13</f>
        <v>964</v>
      </c>
      <c r="L12" s="40">
        <f>'10_2019'!C13</f>
        <v>1290.3</v>
      </c>
      <c r="Y12" s="46">
        <v>10</v>
      </c>
      <c r="Z12" s="123">
        <v>12</v>
      </c>
    </row>
    <row r="13" spans="1:27">
      <c r="A13" s="137">
        <v>10</v>
      </c>
      <c r="B13" s="168" t="str">
        <f t="shared" si="0"/>
        <v>→</v>
      </c>
      <c r="C13" s="122">
        <v>10</v>
      </c>
      <c r="D13" s="31" t="s">
        <v>13</v>
      </c>
      <c r="E13" s="129">
        <f>K13+L13</f>
        <v>2254</v>
      </c>
      <c r="F13" s="65">
        <f>G13+H13+I13</f>
        <v>2</v>
      </c>
      <c r="G13" s="94">
        <f>'09_2019'!D10+'10_2019'!D10</f>
        <v>1</v>
      </c>
      <c r="H13" s="98">
        <f>'09_2019'!E10+'10_2019'!E10</f>
        <v>1</v>
      </c>
      <c r="I13" s="37">
        <f>'09_2019'!F10+'10_2019'!F10</f>
        <v>0</v>
      </c>
      <c r="J13" s="68">
        <f>COUNTIF('09_2019'!G10:'09_2019'!BK10,"&gt;0")/3+COUNTIF('10_2019'!G10:'10_2019'!BK10,"&gt;0")/3</f>
        <v>3</v>
      </c>
      <c r="K13" s="39">
        <f>'09_2019'!C10</f>
        <v>1035</v>
      </c>
      <c r="L13" s="40">
        <f>'10_2019'!C10</f>
        <v>1219</v>
      </c>
      <c r="Y13" s="44">
        <v>7</v>
      </c>
      <c r="Z13" s="122">
        <v>10</v>
      </c>
    </row>
    <row r="14" spans="1:27">
      <c r="A14" s="137">
        <v>7</v>
      </c>
      <c r="B14" s="168" t="str">
        <f t="shared" si="0"/>
        <v>↘</v>
      </c>
      <c r="C14" s="123">
        <v>11</v>
      </c>
      <c r="D14" s="31" t="s">
        <v>15</v>
      </c>
      <c r="E14" s="129">
        <f>K14+L14</f>
        <v>2133.6</v>
      </c>
      <c r="F14" s="65">
        <f>G14+H14+I14</f>
        <v>2</v>
      </c>
      <c r="G14" s="94">
        <f>'09_2019'!D8+'10_2019'!D8</f>
        <v>0</v>
      </c>
      <c r="H14" s="98">
        <f>'09_2019'!E8+'10_2019'!E8</f>
        <v>2</v>
      </c>
      <c r="I14" s="37">
        <f>'09_2019'!F8+'10_2019'!F8</f>
        <v>0</v>
      </c>
      <c r="J14" s="68">
        <f>COUNTIF('09_2019'!G8:'09_2019'!BK8,"&gt;0")/3+COUNTIF('10_2019'!G8:'10_2019'!BK8,"&gt;0")/3</f>
        <v>3</v>
      </c>
      <c r="K14" s="39">
        <f>'09_2019'!C8</f>
        <v>1327.2</v>
      </c>
      <c r="L14" s="40">
        <f>'10_2019'!C8</f>
        <v>806.39999999999986</v>
      </c>
      <c r="Y14" s="44">
        <v>5</v>
      </c>
      <c r="Z14" s="122">
        <v>7</v>
      </c>
    </row>
    <row r="15" spans="1:27">
      <c r="A15" s="137">
        <v>2</v>
      </c>
      <c r="B15" s="168" t="str">
        <f t="shared" si="0"/>
        <v>↓</v>
      </c>
      <c r="C15" s="123">
        <v>12</v>
      </c>
      <c r="D15" s="31" t="s">
        <v>74</v>
      </c>
      <c r="E15" s="129">
        <f>K15+L15</f>
        <v>1944</v>
      </c>
      <c r="F15" s="65">
        <f>G15+H15+I15</f>
        <v>2</v>
      </c>
      <c r="G15" s="94">
        <f>'09_2019'!D5+'10_2019'!D5</f>
        <v>2</v>
      </c>
      <c r="H15" s="98">
        <f>'09_2019'!E5+'10_2019'!E5</f>
        <v>0</v>
      </c>
      <c r="I15" s="37">
        <f>'09_2019'!F5+'10_2019'!F5</f>
        <v>0</v>
      </c>
      <c r="J15" s="68">
        <f>COUNTIF('09_2019'!G5:'09_2019'!BK5,"&gt;0")/3+COUNTIF('10_2019'!G5:'10_2019'!BK5,"&gt;0")/3</f>
        <v>2</v>
      </c>
      <c r="K15" s="39">
        <f>'09_2019'!C5</f>
        <v>1944</v>
      </c>
      <c r="L15" s="40">
        <f>'10_2019'!C5</f>
        <v>0</v>
      </c>
      <c r="N15" s="41"/>
      <c r="Y15" s="45">
        <v>2</v>
      </c>
      <c r="Z15" s="122">
        <v>2</v>
      </c>
    </row>
    <row r="16" spans="1:27">
      <c r="A16" s="137">
        <v>23</v>
      </c>
      <c r="B16" s="168" t="str">
        <f t="shared" si="0"/>
        <v>↑</v>
      </c>
      <c r="C16" s="122">
        <v>13</v>
      </c>
      <c r="D16" s="31" t="s">
        <v>11</v>
      </c>
      <c r="E16" s="129">
        <f>K16+L16</f>
        <v>1812.5</v>
      </c>
      <c r="F16" s="65">
        <f>G16+H16+I16</f>
        <v>1</v>
      </c>
      <c r="G16" s="94">
        <f>'09_2019'!D22+'10_2019'!D22</f>
        <v>0</v>
      </c>
      <c r="H16" s="98">
        <f>'09_2019'!E22+'10_2019'!E22</f>
        <v>0</v>
      </c>
      <c r="I16" s="37">
        <f>'09_2019'!F22+'10_2019'!F22</f>
        <v>1</v>
      </c>
      <c r="J16" s="68">
        <f>COUNTIF('09_2019'!G22:'09_2019'!BK22,"&gt;0")/3+COUNTIF('10_2019'!G22:'10_2019'!BK22,"&gt;0")/3</f>
        <v>4</v>
      </c>
      <c r="K16" s="39">
        <f>'09_2019'!C22</f>
        <v>662.5</v>
      </c>
      <c r="L16" s="40">
        <f>'10_2019'!C22</f>
        <v>1150</v>
      </c>
      <c r="Y16" s="44">
        <v>19</v>
      </c>
      <c r="Z16" s="122">
        <v>23</v>
      </c>
    </row>
    <row r="17" spans="1:26">
      <c r="A17" s="137">
        <v>31</v>
      </c>
      <c r="B17" s="168" t="str">
        <f t="shared" si="0"/>
        <v>↑</v>
      </c>
      <c r="C17" s="123">
        <v>14</v>
      </c>
      <c r="D17" s="31" t="s">
        <v>80</v>
      </c>
      <c r="E17" s="129">
        <f>K17+L17</f>
        <v>1738.4</v>
      </c>
      <c r="F17" s="65">
        <f>G17+H17+I17</f>
        <v>3</v>
      </c>
      <c r="G17" s="94">
        <f>'09_2019'!D29+'10_2019'!D29</f>
        <v>1</v>
      </c>
      <c r="H17" s="98">
        <f>'09_2019'!E29+'10_2019'!E29</f>
        <v>0</v>
      </c>
      <c r="I17" s="37">
        <f>'09_2019'!F29+'10_2019'!F29</f>
        <v>2</v>
      </c>
      <c r="J17" s="68">
        <f>COUNTIF('09_2019'!G29:'09_2019'!BK29,"&gt;0")/3+COUNTIF('10_2019'!G29:'10_2019'!BK29,"&gt;0")/3</f>
        <v>3</v>
      </c>
      <c r="K17" s="39">
        <f>'09_2019'!C29</f>
        <v>492.80000000000007</v>
      </c>
      <c r="L17" s="40">
        <f>'10_2019'!C29</f>
        <v>1245.5999999999999</v>
      </c>
      <c r="Y17" s="46">
        <v>26</v>
      </c>
      <c r="Z17" s="122">
        <v>31</v>
      </c>
    </row>
    <row r="18" spans="1:26">
      <c r="A18" s="137">
        <v>38</v>
      </c>
      <c r="B18" s="168" t="str">
        <f t="shared" si="0"/>
        <v>↑</v>
      </c>
      <c r="C18" s="123">
        <v>15</v>
      </c>
      <c r="D18" s="31" t="s">
        <v>133</v>
      </c>
      <c r="E18" s="129">
        <f>K18+L18</f>
        <v>1521.5</v>
      </c>
      <c r="F18" s="65">
        <f>G18+H18+I18</f>
        <v>2</v>
      </c>
      <c r="G18" s="94">
        <f>'09_2019'!D65+'10_2019'!D65</f>
        <v>1</v>
      </c>
      <c r="H18" s="98">
        <f>'09_2019'!E65+'10_2019'!E65</f>
        <v>0</v>
      </c>
      <c r="I18" s="37">
        <f>'09_2019'!F65+'10_2019'!F65</f>
        <v>1</v>
      </c>
      <c r="J18" s="68">
        <f>COUNTIF('09_2019'!G65:'09_2019'!BK65,"&gt;0")/3+COUNTIF('10_2019'!G65:'10_2019'!BK65,"&gt;0")/3</f>
        <v>3</v>
      </c>
      <c r="K18" s="39">
        <f>'09_2019'!C65</f>
        <v>292.5</v>
      </c>
      <c r="L18" s="40">
        <f>'10_2019'!C65</f>
        <v>1229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140">
        <v>62</v>
      </c>
      <c r="Z18" s="122">
        <v>38</v>
      </c>
    </row>
    <row r="19" spans="1:26">
      <c r="A19" s="23">
        <v>19</v>
      </c>
      <c r="B19" s="168" t="str">
        <f t="shared" si="0"/>
        <v>↗</v>
      </c>
      <c r="C19" s="122">
        <v>16</v>
      </c>
      <c r="D19" s="31" t="s">
        <v>6</v>
      </c>
      <c r="E19" s="129">
        <f>K19+L19</f>
        <v>1489</v>
      </c>
      <c r="F19" s="65">
        <f>G19+H19+I19</f>
        <v>2</v>
      </c>
      <c r="G19" s="94">
        <f>'09_2019'!D18+'10_2019'!D18</f>
        <v>0</v>
      </c>
      <c r="H19" s="98">
        <f>'09_2019'!E18+'10_2019'!E18</f>
        <v>1</v>
      </c>
      <c r="I19" s="37">
        <f>'09_2019'!F18+'10_2019'!F18</f>
        <v>1</v>
      </c>
      <c r="J19" s="68">
        <f>COUNTIF('09_2019'!G18:'09_2019'!BK18,"&gt;0")/3+COUNTIF('10_2019'!G18:'10_2019'!BK18,"&gt;0")/3</f>
        <v>3</v>
      </c>
      <c r="K19" s="39">
        <f>'09_2019'!C18</f>
        <v>759</v>
      </c>
      <c r="L19" s="40">
        <f>'10_2019'!C18</f>
        <v>730</v>
      </c>
      <c r="Y19" s="44">
        <v>15</v>
      </c>
      <c r="Z19" s="123">
        <v>19</v>
      </c>
    </row>
    <row r="20" spans="1:26">
      <c r="A20" s="170" t="s">
        <v>156</v>
      </c>
      <c r="B20" s="168" t="str">
        <f t="shared" si="0"/>
        <v>↑</v>
      </c>
      <c r="C20" s="122">
        <v>17</v>
      </c>
      <c r="D20" s="31" t="s">
        <v>110</v>
      </c>
      <c r="E20" s="129">
        <f>K20+L20</f>
        <v>1485</v>
      </c>
      <c r="F20" s="65">
        <f>G20+H20+I20</f>
        <v>1</v>
      </c>
      <c r="G20" s="94">
        <f>'09_2019'!D46+'10_2019'!D46</f>
        <v>1</v>
      </c>
      <c r="H20" s="98">
        <f>'09_2019'!E46+'10_2019'!E46</f>
        <v>0</v>
      </c>
      <c r="I20" s="37">
        <f>'09_2019'!F46+'10_2019'!F46</f>
        <v>0</v>
      </c>
      <c r="J20" s="68">
        <f>COUNTIF('09_2019'!G46:'09_2019'!BK46,"&gt;0")/3+COUNTIF('10_2019'!G46:'10_2019'!BK46,"&gt;0")/3</f>
        <v>1</v>
      </c>
      <c r="K20" s="39">
        <f>'09_2019'!C46</f>
        <v>0</v>
      </c>
      <c r="L20" s="40">
        <f>'10_2019'!C46</f>
        <v>1485</v>
      </c>
      <c r="Y20" s="46">
        <v>43</v>
      </c>
      <c r="Z20" s="122">
        <v>54</v>
      </c>
    </row>
    <row r="21" spans="1:26">
      <c r="A21" s="23">
        <v>50</v>
      </c>
      <c r="B21" s="168" t="str">
        <f t="shared" si="0"/>
        <v>↑</v>
      </c>
      <c r="C21" s="122">
        <v>18</v>
      </c>
      <c r="D21" s="31" t="s">
        <v>30</v>
      </c>
      <c r="E21" s="129">
        <f>K21+L21</f>
        <v>1322.2000000000003</v>
      </c>
      <c r="F21" s="65">
        <f>G21+H21+I21</f>
        <v>3</v>
      </c>
      <c r="G21" s="94">
        <f>'09_2019'!D42+'10_2019'!D42</f>
        <v>1</v>
      </c>
      <c r="H21" s="98">
        <f>'09_2019'!E42+'10_2019'!E42</f>
        <v>2</v>
      </c>
      <c r="I21" s="37">
        <f>'09_2019'!F42+'10_2019'!F42</f>
        <v>0</v>
      </c>
      <c r="J21" s="68">
        <f>COUNTIF('09_2019'!G42:'09_2019'!BK42,"&gt;0")/3+COUNTIF('10_2019'!G42:'10_2019'!BK42,"&gt;0")/3</f>
        <v>5</v>
      </c>
      <c r="K21" s="39">
        <f>'09_2019'!C42</f>
        <v>87.399999999999991</v>
      </c>
      <c r="L21" s="40">
        <f>'10_2019'!C42</f>
        <v>1234.8000000000002</v>
      </c>
      <c r="Y21" s="44">
        <v>39</v>
      </c>
      <c r="Z21" s="123">
        <v>50</v>
      </c>
    </row>
    <row r="22" spans="1:26">
      <c r="A22" s="137">
        <v>18</v>
      </c>
      <c r="B22" s="168" t="str">
        <f t="shared" si="0"/>
        <v>↘</v>
      </c>
      <c r="C22" s="123">
        <v>19</v>
      </c>
      <c r="D22" s="31" t="s">
        <v>32</v>
      </c>
      <c r="E22" s="129">
        <f>K22+L22</f>
        <v>1305</v>
      </c>
      <c r="F22" s="65">
        <f>G22+H22+I22</f>
        <v>2</v>
      </c>
      <c r="G22" s="94">
        <f>'09_2019'!D26+'10_2019'!D26</f>
        <v>0</v>
      </c>
      <c r="H22" s="98">
        <f>'09_2019'!E26+'10_2019'!E26</f>
        <v>1</v>
      </c>
      <c r="I22" s="37">
        <f>'09_2019'!F26+'10_2019'!F26</f>
        <v>1</v>
      </c>
      <c r="J22" s="68">
        <f>COUNTIF('09_2019'!G26:'09_2019'!BK26,"&gt;0")/3+COUNTIF('10_2019'!G26:'10_2019'!BK26,"&gt;0")/3</f>
        <v>2</v>
      </c>
      <c r="K22" s="39">
        <f>'09_2019'!C26</f>
        <v>765</v>
      </c>
      <c r="L22" s="40">
        <f>'10_2019'!C26</f>
        <v>540</v>
      </c>
      <c r="Y22" s="44">
        <v>23</v>
      </c>
      <c r="Z22" s="122">
        <v>18</v>
      </c>
    </row>
    <row r="23" spans="1:26">
      <c r="A23" s="23">
        <v>15</v>
      </c>
      <c r="B23" s="168" t="str">
        <f t="shared" si="0"/>
        <v>↘</v>
      </c>
      <c r="C23" s="122">
        <v>20</v>
      </c>
      <c r="D23" s="31" t="s">
        <v>129</v>
      </c>
      <c r="E23" s="129">
        <f>K23+L23</f>
        <v>1269</v>
      </c>
      <c r="F23" s="65">
        <f>G23+H23+I23</f>
        <v>2</v>
      </c>
      <c r="G23" s="94">
        <f>'09_2019'!D62+'10_2019'!D62</f>
        <v>2</v>
      </c>
      <c r="H23" s="98">
        <f>'09_2019'!E62+'10_2019'!E62</f>
        <v>0</v>
      </c>
      <c r="I23" s="37">
        <f>'09_2019'!F62+'10_2019'!F62</f>
        <v>0</v>
      </c>
      <c r="J23" s="68">
        <f>COUNTIF('09_2019'!G62:'09_2019'!BK62,"&gt;0")/3+COUNTIF('10_2019'!G62:'10_2019'!BK62,"&gt;0")/3</f>
        <v>2</v>
      </c>
      <c r="K23" s="39">
        <f>'09_2019'!C62</f>
        <v>891</v>
      </c>
      <c r="L23" s="40">
        <f>'10_2019'!C62</f>
        <v>377.99999999999994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140">
        <v>59</v>
      </c>
      <c r="Z23" s="123">
        <v>15</v>
      </c>
    </row>
    <row r="24" spans="1:26">
      <c r="A24" s="137">
        <v>11</v>
      </c>
      <c r="B24" s="168" t="str">
        <f t="shared" si="0"/>
        <v>↓</v>
      </c>
      <c r="C24" s="123">
        <v>21</v>
      </c>
      <c r="D24" s="31" t="s">
        <v>75</v>
      </c>
      <c r="E24" s="129">
        <f>K24+L24</f>
        <v>1200</v>
      </c>
      <c r="F24" s="65">
        <f>G24+H24+I24</f>
        <v>1</v>
      </c>
      <c r="G24" s="94">
        <f>'09_2019'!D12+'10_2019'!D12</f>
        <v>0</v>
      </c>
      <c r="H24" s="98">
        <f>'09_2019'!E12+'10_2019'!E12</f>
        <v>1</v>
      </c>
      <c r="I24" s="37">
        <f>'09_2019'!F12+'10_2019'!F12</f>
        <v>0</v>
      </c>
      <c r="J24" s="68">
        <f>COUNTIF('09_2019'!G12:'09_2019'!BK12,"&gt;0")/3+COUNTIF('10_2019'!G12:'10_2019'!BK12,"&gt;0")/3</f>
        <v>3</v>
      </c>
      <c r="K24" s="39">
        <f>'09_2019'!C12</f>
        <v>971.2</v>
      </c>
      <c r="L24" s="40">
        <f>'10_2019'!C12</f>
        <v>228.8</v>
      </c>
      <c r="Y24" s="44">
        <v>9</v>
      </c>
      <c r="Z24" s="123">
        <v>11</v>
      </c>
    </row>
    <row r="25" spans="1:26">
      <c r="A25" s="137">
        <v>33</v>
      </c>
      <c r="B25" s="168" t="str">
        <f t="shared" si="0"/>
        <v>↑</v>
      </c>
      <c r="C25" s="123">
        <v>22</v>
      </c>
      <c r="D25" s="31" t="s">
        <v>12</v>
      </c>
      <c r="E25" s="129">
        <f>K25+L25</f>
        <v>1170</v>
      </c>
      <c r="F25" s="65">
        <f>G25+H25+I25</f>
        <v>2</v>
      </c>
      <c r="G25" s="94">
        <f>'09_2019'!D24+'10_2019'!D24</f>
        <v>0</v>
      </c>
      <c r="H25" s="98">
        <f>'09_2019'!E24+'10_2019'!E24</f>
        <v>2</v>
      </c>
      <c r="I25" s="37">
        <f>'09_2019'!F24+'10_2019'!F24</f>
        <v>0</v>
      </c>
      <c r="J25" s="68">
        <f>COUNTIF('09_2019'!G24:'09_2019'!BK24,"&gt;0")/3+COUNTIF('10_2019'!G24:'10_2019'!BK24,"&gt;0")/3</f>
        <v>2</v>
      </c>
      <c r="K25" s="39">
        <f>'09_2019'!C24</f>
        <v>450</v>
      </c>
      <c r="L25" s="40">
        <f>'10_2019'!C24</f>
        <v>720</v>
      </c>
      <c r="Y25" s="44">
        <v>21</v>
      </c>
      <c r="Z25" s="122">
        <v>33</v>
      </c>
    </row>
    <row r="26" spans="1:26">
      <c r="A26" s="137">
        <v>20</v>
      </c>
      <c r="B26" s="168" t="str">
        <f t="shared" si="0"/>
        <v>↘</v>
      </c>
      <c r="C26" s="122">
        <v>23</v>
      </c>
      <c r="D26" s="31" t="s">
        <v>71</v>
      </c>
      <c r="E26" s="129">
        <f>K26+L26</f>
        <v>1122</v>
      </c>
      <c r="F26" s="65">
        <f>G26+H26+I26</f>
        <v>0</v>
      </c>
      <c r="G26" s="94">
        <f>'09_2019'!D19+'10_2019'!D19</f>
        <v>0</v>
      </c>
      <c r="H26" s="98">
        <f>'09_2019'!E19+'10_2019'!E19</f>
        <v>0</v>
      </c>
      <c r="I26" s="37">
        <f>'09_2019'!F19+'10_2019'!F19</f>
        <v>0</v>
      </c>
      <c r="J26" s="68">
        <f>COUNTIF('09_2019'!G19:'09_2019'!BK19,"&gt;0")/3+COUNTIF('10_2019'!G19:'10_2019'!BK19,"&gt;0")/3</f>
        <v>3</v>
      </c>
      <c r="K26" s="39">
        <f>'09_2019'!C19</f>
        <v>759</v>
      </c>
      <c r="L26" s="40">
        <f>'10_2019'!C19</f>
        <v>363</v>
      </c>
      <c r="Y26" s="46">
        <v>16</v>
      </c>
      <c r="Z26" s="122">
        <v>20</v>
      </c>
    </row>
    <row r="27" spans="1:26">
      <c r="A27" s="21" t="s">
        <v>156</v>
      </c>
      <c r="B27" s="168" t="str">
        <f t="shared" si="0"/>
        <v>↑</v>
      </c>
      <c r="C27" s="122">
        <v>24</v>
      </c>
      <c r="D27" s="31" t="s">
        <v>118</v>
      </c>
      <c r="E27" s="129">
        <f>K27+L27</f>
        <v>1108.8</v>
      </c>
      <c r="F27" s="65">
        <f>G27+H27+I27</f>
        <v>1</v>
      </c>
      <c r="G27" s="94">
        <f>'09_2019'!D53+'10_2019'!D53</f>
        <v>1</v>
      </c>
      <c r="H27" s="98">
        <f>'09_2019'!E53+'10_2019'!E53</f>
        <v>0</v>
      </c>
      <c r="I27" s="37">
        <f>'09_2019'!F53+'10_2019'!F53</f>
        <v>0</v>
      </c>
      <c r="J27" s="68">
        <f>COUNTIF('09_2019'!G53:'09_2019'!BK53,"&gt;0")/3+COUNTIF('10_2019'!G53:'10_2019'!BK53,"&gt;0")/3</f>
        <v>1</v>
      </c>
      <c r="K27" s="39">
        <f>'09_2019'!C53</f>
        <v>0</v>
      </c>
      <c r="L27" s="40">
        <f>'10_2019'!C53</f>
        <v>1108.8</v>
      </c>
      <c r="Y27" s="46">
        <v>50</v>
      </c>
      <c r="Z27" s="123">
        <v>61</v>
      </c>
    </row>
    <row r="28" spans="1:26">
      <c r="A28" s="137">
        <v>28</v>
      </c>
      <c r="B28" s="168" t="str">
        <f t="shared" si="0"/>
        <v>↗</v>
      </c>
      <c r="C28" s="122">
        <v>25</v>
      </c>
      <c r="D28" s="31" t="s">
        <v>22</v>
      </c>
      <c r="E28" s="129">
        <f>K28+L28</f>
        <v>936</v>
      </c>
      <c r="F28" s="65">
        <f>G28+H28+I28</f>
        <v>1</v>
      </c>
      <c r="G28" s="94">
        <f>'09_2019'!D27+'10_2019'!D27</f>
        <v>0</v>
      </c>
      <c r="H28" s="98">
        <f>'09_2019'!E27+'10_2019'!E27</f>
        <v>0</v>
      </c>
      <c r="I28" s="37">
        <f>'09_2019'!F27+'10_2019'!F27</f>
        <v>1</v>
      </c>
      <c r="J28" s="68">
        <f>COUNTIF('09_2019'!G27:'09_2019'!BK27,"&gt;0")/3+COUNTIF('10_2019'!G27:'10_2019'!BK27,"&gt;0")/3</f>
        <v>6</v>
      </c>
      <c r="K28" s="39">
        <f>'09_2019'!C27</f>
        <v>516</v>
      </c>
      <c r="L28" s="40">
        <f>'10_2019'!C27</f>
        <v>420</v>
      </c>
      <c r="Y28" s="46">
        <v>24</v>
      </c>
      <c r="Z28" s="123">
        <v>28</v>
      </c>
    </row>
    <row r="29" spans="1:26">
      <c r="A29" s="137">
        <v>24</v>
      </c>
      <c r="B29" s="168" t="str">
        <f t="shared" si="0"/>
        <v>↘</v>
      </c>
      <c r="C29" s="123">
        <v>26</v>
      </c>
      <c r="D29" s="31" t="s">
        <v>21</v>
      </c>
      <c r="E29" s="129">
        <f>K29+L29</f>
        <v>932.40000000000009</v>
      </c>
      <c r="F29" s="65">
        <f>G29+H29+I29</f>
        <v>3</v>
      </c>
      <c r="G29" s="94">
        <f>'09_2019'!D23+'10_2019'!D23</f>
        <v>0</v>
      </c>
      <c r="H29" s="98">
        <f>'09_2019'!E23+'10_2019'!E23</f>
        <v>2</v>
      </c>
      <c r="I29" s="37">
        <f>'09_2019'!F23+'10_2019'!F23</f>
        <v>1</v>
      </c>
      <c r="J29" s="68">
        <f>COUNTIF('09_2019'!G23:'09_2019'!BK23,"&gt;0")/3+COUNTIF('10_2019'!G23:'10_2019'!BK23,"&gt;0")/3</f>
        <v>3</v>
      </c>
      <c r="K29" s="39">
        <f>'09_2019'!C23</f>
        <v>626.40000000000009</v>
      </c>
      <c r="L29" s="40">
        <f>'10_2019'!C23</f>
        <v>306</v>
      </c>
      <c r="Y29" s="46">
        <v>20</v>
      </c>
      <c r="Z29" s="122">
        <v>24</v>
      </c>
    </row>
    <row r="30" spans="1:26">
      <c r="A30" s="137">
        <v>13</v>
      </c>
      <c r="B30" s="168" t="str">
        <f t="shared" si="0"/>
        <v>↓</v>
      </c>
      <c r="C30" s="122">
        <v>27</v>
      </c>
      <c r="D30" s="31" t="s">
        <v>10</v>
      </c>
      <c r="E30" s="129">
        <f>K30+L30</f>
        <v>925</v>
      </c>
      <c r="F30" s="65">
        <f>G30+H30+I30</f>
        <v>1</v>
      </c>
      <c r="G30" s="94">
        <f>'09_2019'!D14+'10_2019'!D14</f>
        <v>0</v>
      </c>
      <c r="H30" s="98">
        <f>'09_2019'!E14+'10_2019'!E14</f>
        <v>0</v>
      </c>
      <c r="I30" s="37">
        <f>'09_2019'!F14+'10_2019'!F14</f>
        <v>1</v>
      </c>
      <c r="J30" s="68">
        <f>COUNTIF('09_2019'!G14:'09_2019'!BK14,"&gt;0")/3+COUNTIF('10_2019'!G14:'10_2019'!BK14,"&gt;0")/3</f>
        <v>2</v>
      </c>
      <c r="K30" s="39">
        <f>'09_2019'!C14</f>
        <v>925</v>
      </c>
      <c r="L30" s="40">
        <f>'10_2019'!C14</f>
        <v>0</v>
      </c>
      <c r="Y30" s="44">
        <v>11</v>
      </c>
      <c r="Z30" s="122">
        <v>13</v>
      </c>
    </row>
    <row r="31" spans="1:26">
      <c r="A31" s="23">
        <v>37</v>
      </c>
      <c r="B31" s="168" t="str">
        <f t="shared" si="0"/>
        <v>↗</v>
      </c>
      <c r="C31" s="123">
        <v>28</v>
      </c>
      <c r="D31" s="4" t="s">
        <v>126</v>
      </c>
      <c r="E31" s="129">
        <f>K31+L31</f>
        <v>850.5</v>
      </c>
      <c r="F31" s="65">
        <f>G31+H31+I31</f>
        <v>1</v>
      </c>
      <c r="G31" s="94">
        <f>'09_2019'!D59+'10_2019'!D59</f>
        <v>0</v>
      </c>
      <c r="H31" s="98">
        <f>'09_2019'!E59+'10_2019'!E59</f>
        <v>0</v>
      </c>
      <c r="I31" s="37">
        <f>'09_2019'!F59+'10_2019'!F59</f>
        <v>1</v>
      </c>
      <c r="J31" s="68">
        <f>COUNTIF('09_2019'!G59:'09_2019'!BK59,"&gt;0")/3+COUNTIF('10_2019'!G59:'10_2019'!BK59,"&gt;0")/3</f>
        <v>4</v>
      </c>
      <c r="K31" s="39">
        <f>'09_2019'!C59</f>
        <v>341</v>
      </c>
      <c r="L31" s="40">
        <f>'10_2019'!C59</f>
        <v>509.5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78">
        <v>56</v>
      </c>
      <c r="Z31" s="123">
        <v>37</v>
      </c>
    </row>
    <row r="32" spans="1:26">
      <c r="A32" s="137">
        <v>41</v>
      </c>
      <c r="B32" s="168" t="str">
        <f t="shared" si="0"/>
        <v>↑</v>
      </c>
      <c r="C32" s="123">
        <v>29</v>
      </c>
      <c r="D32" s="31" t="s">
        <v>18</v>
      </c>
      <c r="E32" s="129">
        <f>K32+L32</f>
        <v>840</v>
      </c>
      <c r="F32" s="65">
        <f>G32+H32+I32</f>
        <v>1</v>
      </c>
      <c r="G32" s="94">
        <f>'09_2019'!D35+'10_2019'!D35</f>
        <v>0</v>
      </c>
      <c r="H32" s="98">
        <f>'09_2019'!E35+'10_2019'!E35</f>
        <v>0</v>
      </c>
      <c r="I32" s="37">
        <f>'09_2019'!F35+'10_2019'!F35</f>
        <v>1</v>
      </c>
      <c r="J32" s="68">
        <f>COUNTIF('09_2019'!G35:'09_2019'!BK35,"&gt;0")/3+COUNTIF('10_2019'!G35:'10_2019'!BK35,"&gt;0")/3</f>
        <v>2</v>
      </c>
      <c r="K32" s="39">
        <f>'09_2019'!C35</f>
        <v>168</v>
      </c>
      <c r="L32" s="40">
        <f>'10_2019'!C35</f>
        <v>672</v>
      </c>
      <c r="Y32" s="46">
        <v>32</v>
      </c>
      <c r="Z32" s="123">
        <v>41</v>
      </c>
    </row>
    <row r="33" spans="1:26">
      <c r="A33" s="23">
        <v>21</v>
      </c>
      <c r="B33" s="168" t="str">
        <f t="shared" si="0"/>
        <v>↘</v>
      </c>
      <c r="C33" s="123">
        <v>30</v>
      </c>
      <c r="D33" s="31" t="s">
        <v>76</v>
      </c>
      <c r="E33" s="129">
        <f>K33+L33</f>
        <v>832</v>
      </c>
      <c r="F33" s="65">
        <f>G33+H33+I33</f>
        <v>1</v>
      </c>
      <c r="G33" s="94">
        <f>'09_2019'!D20+'10_2019'!D20</f>
        <v>0</v>
      </c>
      <c r="H33" s="98">
        <f>'09_2019'!E20+'10_2019'!E20</f>
        <v>0</v>
      </c>
      <c r="I33" s="37">
        <f>'09_2019'!F20+'10_2019'!F20</f>
        <v>1</v>
      </c>
      <c r="J33" s="68">
        <f>COUNTIF('09_2019'!G20:'09_2019'!BK20,"&gt;0")/3+COUNTIF('10_2019'!G20:'10_2019'!BK20,"&gt;0")/3</f>
        <v>3</v>
      </c>
      <c r="K33" s="39">
        <f>'09_2019'!C20</f>
        <v>703.2</v>
      </c>
      <c r="L33" s="40">
        <f>'10_2019'!C20</f>
        <v>128.79999999999998</v>
      </c>
      <c r="Y33" s="44">
        <v>17</v>
      </c>
      <c r="Z33" s="123">
        <v>21</v>
      </c>
    </row>
    <row r="34" spans="1:26">
      <c r="A34" s="137">
        <v>16</v>
      </c>
      <c r="B34" s="168" t="str">
        <f t="shared" si="0"/>
        <v>↓</v>
      </c>
      <c r="C34" s="122">
        <v>31</v>
      </c>
      <c r="D34" s="31" t="s">
        <v>34</v>
      </c>
      <c r="E34" s="129">
        <f>K34+L34</f>
        <v>831</v>
      </c>
      <c r="F34" s="65">
        <f>G34+H34+I34</f>
        <v>1</v>
      </c>
      <c r="G34" s="94">
        <f>'09_2019'!D17+'10_2019'!D17</f>
        <v>0</v>
      </c>
      <c r="H34" s="98">
        <f>'09_2019'!E17+'10_2019'!E17</f>
        <v>0</v>
      </c>
      <c r="I34" s="37">
        <f>'09_2019'!F17+'10_2019'!F17</f>
        <v>1</v>
      </c>
      <c r="J34" s="68">
        <f>COUNTIF('09_2019'!G17:'09_2019'!BK17,"&gt;0")/3+COUNTIF('10_2019'!G17:'10_2019'!BK17,"&gt;0")/3</f>
        <v>2</v>
      </c>
      <c r="K34" s="39">
        <f>'09_2019'!C17</f>
        <v>831</v>
      </c>
      <c r="L34" s="40">
        <f>'10_2019'!C17</f>
        <v>0</v>
      </c>
      <c r="Y34" s="46">
        <v>14</v>
      </c>
      <c r="Z34" s="122">
        <v>16</v>
      </c>
    </row>
    <row r="35" spans="1:26">
      <c r="A35" s="137">
        <v>43</v>
      </c>
      <c r="B35" s="168" t="str">
        <f t="shared" si="0"/>
        <v>↑</v>
      </c>
      <c r="C35" s="123">
        <v>32</v>
      </c>
      <c r="D35" s="31" t="s">
        <v>37</v>
      </c>
      <c r="E35" s="129">
        <f>K35+L35</f>
        <v>824.8</v>
      </c>
      <c r="F35" s="65">
        <f>G35+H35+I35</f>
        <v>2</v>
      </c>
      <c r="G35" s="94">
        <f>'09_2019'!D36+'10_2019'!D36</f>
        <v>0</v>
      </c>
      <c r="H35" s="98">
        <f>'09_2019'!E36+'10_2019'!E36</f>
        <v>2</v>
      </c>
      <c r="I35" s="37">
        <f>'09_2019'!F36+'10_2019'!F36</f>
        <v>0</v>
      </c>
      <c r="J35" s="68">
        <f>COUNTIF('09_2019'!G36:'09_2019'!BK36,"&gt;0")/3+COUNTIF('10_2019'!G36:'10_2019'!BK36,"&gt;0")/3</f>
        <v>4</v>
      </c>
      <c r="K35" s="39">
        <f>'09_2019'!C36</f>
        <v>140.80000000000001</v>
      </c>
      <c r="L35" s="40">
        <f>'10_2019'!C36</f>
        <v>684</v>
      </c>
      <c r="Y35" s="44">
        <v>33</v>
      </c>
      <c r="Z35" s="122">
        <v>43</v>
      </c>
    </row>
    <row r="36" spans="1:26">
      <c r="A36" s="137">
        <v>17</v>
      </c>
      <c r="B36" s="168" t="str">
        <f t="shared" ref="B36:B69" si="1">IF(C36+9&lt;A36,"↑",IF(C36&lt;A36,"↗",IF(C36&gt;A36+9,"↓",IF(C36&gt;A36,"↘","→"))))</f>
        <v>↓</v>
      </c>
      <c r="C36" s="122">
        <v>33</v>
      </c>
      <c r="D36" s="31" t="s">
        <v>26</v>
      </c>
      <c r="E36" s="129">
        <f>K36+L36</f>
        <v>798</v>
      </c>
      <c r="F36" s="65">
        <f>G36+H36+I36</f>
        <v>1</v>
      </c>
      <c r="G36" s="94">
        <f>'09_2019'!D16+'10_2019'!D16</f>
        <v>0</v>
      </c>
      <c r="H36" s="98">
        <f>'09_2019'!E16+'10_2019'!E16</f>
        <v>1</v>
      </c>
      <c r="I36" s="37">
        <f>'09_2019'!F16+'10_2019'!F16</f>
        <v>0</v>
      </c>
      <c r="J36" s="68">
        <f>COUNTIF('09_2019'!G16:'09_2019'!BK16,"&gt;0")/3+COUNTIF('10_2019'!G16:'10_2019'!BK16,"&gt;0")/3</f>
        <v>1</v>
      </c>
      <c r="K36" s="39">
        <f>'09_2019'!C16</f>
        <v>798</v>
      </c>
      <c r="L36" s="40">
        <f>'10_2019'!C16</f>
        <v>0</v>
      </c>
      <c r="Y36" s="44">
        <v>13</v>
      </c>
      <c r="Z36" s="122">
        <v>17</v>
      </c>
    </row>
    <row r="37" spans="1:26">
      <c r="A37" s="21" t="s">
        <v>156</v>
      </c>
      <c r="B37" s="168" t="str">
        <f t="shared" si="1"/>
        <v>↑</v>
      </c>
      <c r="C37" s="123">
        <v>34</v>
      </c>
      <c r="D37" s="31" t="s">
        <v>119</v>
      </c>
      <c r="E37" s="129">
        <f>K37+L37</f>
        <v>772.8</v>
      </c>
      <c r="F37" s="65">
        <f>G37+H37+I37</f>
        <v>1</v>
      </c>
      <c r="G37" s="94">
        <f>'09_2019'!D54+'10_2019'!D54</f>
        <v>0</v>
      </c>
      <c r="H37" s="98">
        <f>'09_2019'!E54+'10_2019'!E54</f>
        <v>1</v>
      </c>
      <c r="I37" s="37">
        <f>'09_2019'!F54+'10_2019'!F54</f>
        <v>0</v>
      </c>
      <c r="J37" s="68">
        <f>COUNTIF('09_2019'!G54:'09_2019'!BK54,"&gt;0")/3+COUNTIF('10_2019'!G54:'10_2019'!BK54,"&gt;0")/3</f>
        <v>1</v>
      </c>
      <c r="K37" s="39">
        <f>'09_2019'!C54</f>
        <v>0</v>
      </c>
      <c r="L37" s="40">
        <f>'10_2019'!C54</f>
        <v>772.8</v>
      </c>
      <c r="Y37" s="46">
        <v>51</v>
      </c>
      <c r="Z37" s="123">
        <v>62</v>
      </c>
    </row>
    <row r="38" spans="1:26">
      <c r="A38" s="137">
        <v>32</v>
      </c>
      <c r="B38" s="168" t="str">
        <f t="shared" si="1"/>
        <v>↘</v>
      </c>
      <c r="C38" s="123">
        <v>35</v>
      </c>
      <c r="D38" s="31" t="s">
        <v>27</v>
      </c>
      <c r="E38" s="129">
        <f>K38+L38</f>
        <v>747.59999999999991</v>
      </c>
      <c r="F38" s="65">
        <f>G38+H38+I38</f>
        <v>0</v>
      </c>
      <c r="G38" s="94">
        <f>'09_2019'!D30+'10_2019'!D30</f>
        <v>0</v>
      </c>
      <c r="H38" s="98">
        <f>'09_2019'!E30+'10_2019'!E30</f>
        <v>0</v>
      </c>
      <c r="I38" s="37">
        <f>'09_2019'!F30+'10_2019'!F30</f>
        <v>0</v>
      </c>
      <c r="J38" s="68">
        <f>COUNTIF('09_2019'!G30:'09_2019'!BK30,"&gt;0")/3+COUNTIF('10_2019'!G30:'10_2019'!BK30,"&gt;0")/3</f>
        <v>2</v>
      </c>
      <c r="K38" s="39">
        <f>'09_2019'!C30</f>
        <v>478.7999999999999</v>
      </c>
      <c r="L38" s="40">
        <f>'10_2019'!C30</f>
        <v>268.8</v>
      </c>
      <c r="Y38" s="44">
        <v>27</v>
      </c>
      <c r="Z38" s="123">
        <v>32</v>
      </c>
    </row>
    <row r="39" spans="1:26">
      <c r="A39" s="23">
        <v>26</v>
      </c>
      <c r="B39" s="168" t="str">
        <f t="shared" si="1"/>
        <v>↓</v>
      </c>
      <c r="C39" s="123">
        <v>36</v>
      </c>
      <c r="D39" s="31" t="s">
        <v>36</v>
      </c>
      <c r="E39" s="129">
        <f>K39+L39</f>
        <v>724.5</v>
      </c>
      <c r="F39" s="65">
        <f>G39+H39+I39</f>
        <v>0</v>
      </c>
      <c r="G39" s="94">
        <f>'09_2019'!D32+'10_2019'!D32</f>
        <v>0</v>
      </c>
      <c r="H39" s="98">
        <f>'09_2019'!E32+'10_2019'!E32</f>
        <v>0</v>
      </c>
      <c r="I39" s="37">
        <f>'09_2019'!F32+'10_2019'!F32</f>
        <v>0</v>
      </c>
      <c r="J39" s="68">
        <f>COUNTIF('09_2019'!G32:'09_2019'!BK32,"&gt;0")/3+COUNTIF('10_2019'!G32:'10_2019'!BK32,"&gt;0")/3</f>
        <v>2</v>
      </c>
      <c r="K39" s="39">
        <f>'09_2019'!C32</f>
        <v>552</v>
      </c>
      <c r="L39" s="40">
        <f>'10_2019'!C32</f>
        <v>172.5</v>
      </c>
      <c r="Y39" s="44">
        <v>29</v>
      </c>
      <c r="Z39" s="123">
        <v>26</v>
      </c>
    </row>
    <row r="40" spans="1:26">
      <c r="A40" s="137">
        <v>22</v>
      </c>
      <c r="B40" s="168" t="str">
        <f t="shared" si="1"/>
        <v>↓</v>
      </c>
      <c r="C40" s="123">
        <v>37</v>
      </c>
      <c r="D40" s="31" t="s">
        <v>16</v>
      </c>
      <c r="E40" s="129">
        <f>K40+L40</f>
        <v>672</v>
      </c>
      <c r="F40" s="65">
        <f>G40+H40+I40</f>
        <v>1</v>
      </c>
      <c r="G40" s="94">
        <f>'09_2019'!D21+'10_2019'!D21</f>
        <v>0</v>
      </c>
      <c r="H40" s="98">
        <f>'09_2019'!E21+'10_2019'!E21</f>
        <v>0</v>
      </c>
      <c r="I40" s="37">
        <f>'09_2019'!F21+'10_2019'!F21</f>
        <v>1</v>
      </c>
      <c r="J40" s="68">
        <f>COUNTIF('09_2019'!G21:'09_2019'!BK21,"&gt;0")/3+COUNTIF('10_2019'!G21:'10_2019'!BK21,"&gt;0")/3</f>
        <v>1</v>
      </c>
      <c r="K40" s="39">
        <f>'09_2019'!C21</f>
        <v>672</v>
      </c>
      <c r="L40" s="40">
        <f>'10_2019'!C21</f>
        <v>0</v>
      </c>
      <c r="Y40" s="46">
        <v>18</v>
      </c>
      <c r="Z40" s="123">
        <v>22</v>
      </c>
    </row>
    <row r="41" spans="1:26">
      <c r="A41" s="23">
        <v>52</v>
      </c>
      <c r="B41" s="168" t="str">
        <f t="shared" si="1"/>
        <v>↑</v>
      </c>
      <c r="C41" s="122">
        <v>38</v>
      </c>
      <c r="D41" s="31" t="s">
        <v>8</v>
      </c>
      <c r="E41" s="129">
        <f>K41+L41</f>
        <v>660</v>
      </c>
      <c r="F41" s="65">
        <f>G41+H41+I41</f>
        <v>1</v>
      </c>
      <c r="G41" s="94">
        <f>'09_2019'!D44+'10_2019'!D44</f>
        <v>0</v>
      </c>
      <c r="H41" s="98">
        <f>'09_2019'!E44+'10_2019'!E44</f>
        <v>1</v>
      </c>
      <c r="I41" s="37">
        <f>'09_2019'!F44+'10_2019'!F44</f>
        <v>0</v>
      </c>
      <c r="J41" s="68">
        <f>COUNTIF('09_2019'!G44:'09_2019'!BK44,"&gt;0")/3+COUNTIF('10_2019'!G44:'10_2019'!BK44,"&gt;0")/3</f>
        <v>3</v>
      </c>
      <c r="K41" s="39">
        <f>'09_2019'!C44</f>
        <v>66</v>
      </c>
      <c r="L41" s="40">
        <f>'10_2019'!C44</f>
        <v>594</v>
      </c>
      <c r="Y41" s="44">
        <v>41</v>
      </c>
      <c r="Z41" s="123">
        <v>52</v>
      </c>
    </row>
    <row r="42" spans="1:26">
      <c r="A42" s="137">
        <v>25</v>
      </c>
      <c r="B42" s="168" t="str">
        <f t="shared" si="1"/>
        <v>↓</v>
      </c>
      <c r="C42" s="122">
        <v>39</v>
      </c>
      <c r="D42" s="31" t="s">
        <v>19</v>
      </c>
      <c r="E42" s="129">
        <f>K42+L42</f>
        <v>612</v>
      </c>
      <c r="F42" s="65">
        <f>G42+H42+I42</f>
        <v>2</v>
      </c>
      <c r="G42" s="94">
        <f>'09_2019'!D25+'10_2019'!D25</f>
        <v>2</v>
      </c>
      <c r="H42" s="98">
        <f>'09_2019'!E25+'10_2019'!E25</f>
        <v>0</v>
      </c>
      <c r="I42" s="37">
        <f>'09_2019'!F25+'10_2019'!F25</f>
        <v>0</v>
      </c>
      <c r="J42" s="68">
        <f>COUNTIF('09_2019'!G25:'09_2019'!BK25,"&gt;0")/3+COUNTIF('10_2019'!G25:'10_2019'!BK25,"&gt;0")/3</f>
        <v>2</v>
      </c>
      <c r="K42" s="39">
        <f>'09_2019'!C25</f>
        <v>612</v>
      </c>
      <c r="L42" s="40">
        <f>'10_2019'!C25</f>
        <v>0</v>
      </c>
      <c r="Y42" s="46">
        <v>22</v>
      </c>
      <c r="Z42" s="122">
        <v>25</v>
      </c>
    </row>
    <row r="43" spans="1:26">
      <c r="A43" s="170" t="s">
        <v>156</v>
      </c>
      <c r="B43" s="168" t="str">
        <f t="shared" si="1"/>
        <v>↑</v>
      </c>
      <c r="C43" s="122">
        <v>40</v>
      </c>
      <c r="D43" s="31" t="s">
        <v>113</v>
      </c>
      <c r="E43" s="129">
        <f>K43+L43</f>
        <v>608.59999999999991</v>
      </c>
      <c r="F43" s="65">
        <f>G43+H43+I43</f>
        <v>0</v>
      </c>
      <c r="G43" s="94">
        <f>'09_2019'!D49+'10_2019'!D49</f>
        <v>0</v>
      </c>
      <c r="H43" s="98">
        <f>'09_2019'!E49+'10_2019'!E49</f>
        <v>0</v>
      </c>
      <c r="I43" s="37">
        <f>'09_2019'!F49+'10_2019'!F49</f>
        <v>0</v>
      </c>
      <c r="J43" s="68">
        <f>COUNTIF('09_2019'!G49:'09_2019'!BK49,"&gt;0")/3+COUNTIF('10_2019'!G49:'10_2019'!BK49,"&gt;0")/3</f>
        <v>2</v>
      </c>
      <c r="K43" s="39">
        <f>'09_2019'!C49</f>
        <v>0</v>
      </c>
      <c r="L43" s="40">
        <f>'10_2019'!C49</f>
        <v>608.59999999999991</v>
      </c>
      <c r="Y43" s="46">
        <v>46</v>
      </c>
      <c r="Z43" s="122">
        <v>57</v>
      </c>
    </row>
    <row r="44" spans="1:26">
      <c r="A44" s="137">
        <v>39</v>
      </c>
      <c r="B44" s="168" t="str">
        <f t="shared" si="1"/>
        <v>↘</v>
      </c>
      <c r="C44" s="123">
        <v>41</v>
      </c>
      <c r="D44" s="31" t="s">
        <v>7</v>
      </c>
      <c r="E44" s="129">
        <f>K44+L44</f>
        <v>594</v>
      </c>
      <c r="F44" s="65">
        <f>G44+H44+I44</f>
        <v>1</v>
      </c>
      <c r="G44" s="94">
        <f>'09_2019'!D33+'10_2019'!D33</f>
        <v>0</v>
      </c>
      <c r="H44" s="98">
        <f>'09_2019'!E33+'10_2019'!E33</f>
        <v>0</v>
      </c>
      <c r="I44" s="37">
        <f>'09_2019'!F33+'10_2019'!F33</f>
        <v>1</v>
      </c>
      <c r="J44" s="68">
        <f>COUNTIF('09_2019'!G33:'09_2019'!BK33,"&gt;0")/3+COUNTIF('10_2019'!G33:'10_2019'!BK33,"&gt;0")/3</f>
        <v>2</v>
      </c>
      <c r="K44" s="39">
        <f>'09_2019'!C33</f>
        <v>198</v>
      </c>
      <c r="L44" s="40">
        <f>'10_2019'!C33</f>
        <v>396</v>
      </c>
      <c r="Y44" s="46">
        <v>30</v>
      </c>
      <c r="Z44" s="122">
        <v>39</v>
      </c>
    </row>
    <row r="45" spans="1:26">
      <c r="A45" s="137">
        <v>27</v>
      </c>
      <c r="B45" s="168" t="str">
        <f t="shared" si="1"/>
        <v>↓</v>
      </c>
      <c r="C45" s="122">
        <v>42</v>
      </c>
      <c r="D45" s="31" t="s">
        <v>125</v>
      </c>
      <c r="E45" s="129">
        <f>K45+L45</f>
        <v>550</v>
      </c>
      <c r="F45" s="65">
        <f>G45+H45+I45</f>
        <v>1</v>
      </c>
      <c r="G45" s="94">
        <f>'09_2019'!D58+'10_2019'!D58</f>
        <v>0</v>
      </c>
      <c r="H45" s="98">
        <f>'09_2019'!E58+'10_2019'!E58</f>
        <v>0</v>
      </c>
      <c r="I45" s="37">
        <f>'09_2019'!F58+'10_2019'!F58</f>
        <v>1</v>
      </c>
      <c r="J45" s="68">
        <f>COUNTIF('09_2019'!G58:'09_2019'!BK58,"&gt;0")/3+COUNTIF('10_2019'!G58:'10_2019'!BK58,"&gt;0")/3</f>
        <v>1</v>
      </c>
      <c r="K45" s="39">
        <f>'09_2019'!C58</f>
        <v>550</v>
      </c>
      <c r="L45" s="40">
        <f>'10_2019'!C58</f>
        <v>0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40">
        <v>55</v>
      </c>
      <c r="Z45" s="122">
        <v>27</v>
      </c>
    </row>
    <row r="46" spans="1:26">
      <c r="A46" s="137">
        <v>29</v>
      </c>
      <c r="B46" s="168" t="str">
        <f t="shared" si="1"/>
        <v>↓</v>
      </c>
      <c r="C46" s="122">
        <v>43</v>
      </c>
      <c r="D46" s="31" t="s">
        <v>17</v>
      </c>
      <c r="E46" s="129">
        <f>K46+L46</f>
        <v>515.19999999999993</v>
      </c>
      <c r="F46" s="65">
        <f>G46+H46+I46</f>
        <v>0</v>
      </c>
      <c r="G46" s="94">
        <f>'09_2019'!D28+'10_2019'!D28</f>
        <v>0</v>
      </c>
      <c r="H46" s="98">
        <f>'09_2019'!E28+'10_2019'!E28</f>
        <v>0</v>
      </c>
      <c r="I46" s="37">
        <f>'09_2019'!F28+'10_2019'!F28</f>
        <v>0</v>
      </c>
      <c r="J46" s="68">
        <f>COUNTIF('09_2019'!G28:'09_2019'!BK28,"&gt;0")/3+COUNTIF('10_2019'!G28:'10_2019'!BK28,"&gt;0")/3</f>
        <v>1</v>
      </c>
      <c r="K46" s="39">
        <f>'09_2019'!C28</f>
        <v>515.19999999999993</v>
      </c>
      <c r="L46" s="40">
        <f>'10_2019'!C28</f>
        <v>0</v>
      </c>
      <c r="Y46" s="44">
        <v>25</v>
      </c>
      <c r="Z46" s="123">
        <v>29</v>
      </c>
    </row>
    <row r="47" spans="1:26">
      <c r="A47" s="141" t="s">
        <v>156</v>
      </c>
      <c r="B47" s="168" t="str">
        <f t="shared" si="1"/>
        <v>↑</v>
      </c>
      <c r="C47" s="123">
        <v>44</v>
      </c>
      <c r="D47" s="31" t="s">
        <v>144</v>
      </c>
      <c r="E47" s="129">
        <f>K47+L47</f>
        <v>510</v>
      </c>
      <c r="F47" s="65">
        <f>G47+H47+I47</f>
        <v>1</v>
      </c>
      <c r="G47" s="94">
        <f>'09_2019'!D67+'10_2019'!D67</f>
        <v>0</v>
      </c>
      <c r="H47" s="98">
        <f>'09_2019'!E67+'10_2019'!E67</f>
        <v>0</v>
      </c>
      <c r="I47" s="37">
        <f>'09_2019'!F67+'10_2019'!F67</f>
        <v>1</v>
      </c>
      <c r="J47" s="68">
        <f>COUNTIF('09_2019'!G67:'09_2019'!BK67,"&gt;0")/3+COUNTIF('10_2019'!G67:'10_2019'!BK67,"&gt;0")/3</f>
        <v>2</v>
      </c>
      <c r="K47" s="39">
        <f>'09_2019'!C67</f>
        <v>0</v>
      </c>
      <c r="L47" s="40">
        <f>'10_2019'!C67</f>
        <v>510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46">
        <v>64</v>
      </c>
      <c r="Z47" s="4">
        <v>64</v>
      </c>
    </row>
    <row r="48" spans="1:26">
      <c r="A48" s="170" t="s">
        <v>156</v>
      </c>
      <c r="B48" s="168" t="str">
        <f t="shared" si="1"/>
        <v>↑</v>
      </c>
      <c r="C48" s="123">
        <v>45</v>
      </c>
      <c r="D48" s="31" t="s">
        <v>111</v>
      </c>
      <c r="E48" s="129">
        <f>K48+L48</f>
        <v>504</v>
      </c>
      <c r="F48" s="65">
        <f>G48+H48+I48</f>
        <v>0</v>
      </c>
      <c r="G48" s="94">
        <f>'09_2019'!D47+'10_2019'!D47</f>
        <v>0</v>
      </c>
      <c r="H48" s="98">
        <f>'09_2019'!E47+'10_2019'!E47</f>
        <v>0</v>
      </c>
      <c r="I48" s="37">
        <f>'09_2019'!F47+'10_2019'!F47</f>
        <v>0</v>
      </c>
      <c r="J48" s="68">
        <f>COUNTIF('09_2019'!G47:'09_2019'!BK47,"&gt;0")/3+COUNTIF('10_2019'!G47:'10_2019'!BK47,"&gt;0")/3</f>
        <v>1</v>
      </c>
      <c r="K48" s="39">
        <f>'09_2019'!C47</f>
        <v>0</v>
      </c>
      <c r="L48" s="40">
        <f>'10_2019'!C47</f>
        <v>504</v>
      </c>
      <c r="Y48" s="46">
        <v>44</v>
      </c>
      <c r="Z48" s="123">
        <v>55</v>
      </c>
    </row>
    <row r="49" spans="1:26">
      <c r="A49" s="23">
        <v>30</v>
      </c>
      <c r="B49" s="168" t="str">
        <f t="shared" si="1"/>
        <v>↓</v>
      </c>
      <c r="C49" s="122">
        <v>46</v>
      </c>
      <c r="D49" s="31" t="s">
        <v>128</v>
      </c>
      <c r="E49" s="129">
        <f>K49+L49</f>
        <v>495</v>
      </c>
      <c r="F49" s="65">
        <f>G49+H49+I49</f>
        <v>1</v>
      </c>
      <c r="G49" s="94">
        <f>'09_2019'!D61+'10_2019'!D61</f>
        <v>0</v>
      </c>
      <c r="H49" s="98">
        <f>'09_2019'!E61+'10_2019'!E61</f>
        <v>0</v>
      </c>
      <c r="I49" s="37">
        <f>'09_2019'!F61+'10_2019'!F61</f>
        <v>1</v>
      </c>
      <c r="J49" s="68">
        <f>COUNTIF('09_2019'!G61:'09_2019'!BK61,"&gt;0")/3+COUNTIF('10_2019'!G61:'10_2019'!BK61,"&gt;0")/3</f>
        <v>2</v>
      </c>
      <c r="K49" s="39">
        <f>'09_2019'!C61</f>
        <v>495</v>
      </c>
      <c r="L49" s="40">
        <f>'10_2019'!C61</f>
        <v>0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140">
        <v>58</v>
      </c>
      <c r="Z49" s="123">
        <v>30</v>
      </c>
    </row>
    <row r="50" spans="1:26">
      <c r="A50" s="170" t="s">
        <v>156</v>
      </c>
      <c r="B50" s="168" t="str">
        <f t="shared" si="1"/>
        <v>↑</v>
      </c>
      <c r="C50" s="122">
        <v>47</v>
      </c>
      <c r="D50" s="31" t="s">
        <v>114</v>
      </c>
      <c r="E50" s="129">
        <f>K50+L50</f>
        <v>495</v>
      </c>
      <c r="F50" s="65">
        <f>G50+H50+I50</f>
        <v>0</v>
      </c>
      <c r="G50" s="94">
        <f>'09_2019'!D50+'10_2019'!D50</f>
        <v>0</v>
      </c>
      <c r="H50" s="98">
        <f>'09_2019'!E50+'10_2019'!E50</f>
        <v>0</v>
      </c>
      <c r="I50" s="37">
        <f>'09_2019'!F50+'10_2019'!F50</f>
        <v>0</v>
      </c>
      <c r="J50" s="68">
        <f>COUNTIF('09_2019'!G50:'09_2019'!BK50,"&gt;0")/3+COUNTIF('10_2019'!G50:'10_2019'!BK50,"&gt;0")/3</f>
        <v>1</v>
      </c>
      <c r="K50" s="39">
        <f>'09_2019'!C50</f>
        <v>0</v>
      </c>
      <c r="L50" s="40">
        <f>'10_2019'!C50</f>
        <v>495</v>
      </c>
      <c r="Y50" s="46">
        <v>47</v>
      </c>
      <c r="Z50" s="123">
        <v>58</v>
      </c>
    </row>
    <row r="51" spans="1:26">
      <c r="A51" s="170" t="s">
        <v>156</v>
      </c>
      <c r="B51" s="168" t="str">
        <f t="shared" si="1"/>
        <v>↑</v>
      </c>
      <c r="C51" s="123">
        <v>48</v>
      </c>
      <c r="D51" s="53" t="s">
        <v>120</v>
      </c>
      <c r="E51" s="129">
        <f>K51+L51</f>
        <v>459</v>
      </c>
      <c r="F51" s="65">
        <f>G51+H51+I51</f>
        <v>1</v>
      </c>
      <c r="G51" s="95">
        <f>'09_2019'!D55+'10_2019'!D55</f>
        <v>1</v>
      </c>
      <c r="H51" s="99">
        <f>'09_2019'!E55+'10_2019'!E55</f>
        <v>0</v>
      </c>
      <c r="I51" s="100">
        <f>'09_2019'!F55+'10_2019'!F55</f>
        <v>0</v>
      </c>
      <c r="J51" s="68">
        <f>COUNTIF('09_2019'!G55:'09_2019'!BK55,"&gt;0")/3+COUNTIF('10_2019'!G55:'10_2019'!BK55,"&gt;0")/3</f>
        <v>1</v>
      </c>
      <c r="K51" s="39">
        <f>'09_2019'!C55</f>
        <v>0</v>
      </c>
      <c r="L51" s="40">
        <f>'10_2019'!C55</f>
        <v>459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55">
        <v>52</v>
      </c>
      <c r="Z51" s="122">
        <v>63</v>
      </c>
    </row>
    <row r="52" spans="1:26">
      <c r="A52" s="137">
        <v>40</v>
      </c>
      <c r="B52" s="168" t="str">
        <f t="shared" si="1"/>
        <v>↘</v>
      </c>
      <c r="C52" s="123">
        <v>49</v>
      </c>
      <c r="D52" s="31" t="s">
        <v>20</v>
      </c>
      <c r="E52" s="129">
        <f>K52+L52</f>
        <v>452</v>
      </c>
      <c r="F52" s="65">
        <f>G52+H52+I52</f>
        <v>3</v>
      </c>
      <c r="G52" s="94">
        <f>'09_2019'!D34+'10_2019'!D34</f>
        <v>0</v>
      </c>
      <c r="H52" s="98">
        <f>'09_2019'!E34+'10_2019'!E34</f>
        <v>1</v>
      </c>
      <c r="I52" s="37">
        <f>'09_2019'!F34+'10_2019'!F34</f>
        <v>2</v>
      </c>
      <c r="J52" s="68">
        <f>COUNTIF('09_2019'!G34:'09_2019'!BK34,"&gt;0")/3+COUNTIF('10_2019'!G34:'10_2019'!BK34,"&gt;0")/3</f>
        <v>3</v>
      </c>
      <c r="K52" s="39">
        <f>'09_2019'!C34</f>
        <v>180</v>
      </c>
      <c r="L52" s="40">
        <f>'10_2019'!C34</f>
        <v>272</v>
      </c>
      <c r="Y52" s="44">
        <v>31</v>
      </c>
      <c r="Z52" s="122">
        <v>40</v>
      </c>
    </row>
    <row r="53" spans="1:26">
      <c r="A53" s="23">
        <v>44</v>
      </c>
      <c r="B53" s="168" t="str">
        <f t="shared" si="1"/>
        <v>↘</v>
      </c>
      <c r="C53" s="123">
        <v>50</v>
      </c>
      <c r="D53" s="31" t="s">
        <v>23</v>
      </c>
      <c r="E53" s="129">
        <f>K53+L53</f>
        <v>450.79999999999995</v>
      </c>
      <c r="F53" s="65">
        <f>G53+H53+I53</f>
        <v>0</v>
      </c>
      <c r="G53" s="94">
        <f>'09_2019'!D37+'10_2019'!D37</f>
        <v>0</v>
      </c>
      <c r="H53" s="98">
        <f>'09_2019'!E37+'10_2019'!E37</f>
        <v>0</v>
      </c>
      <c r="I53" s="37">
        <f>'09_2019'!F37+'10_2019'!F37</f>
        <v>0</v>
      </c>
      <c r="J53" s="68">
        <f>COUNTIF('09_2019'!G37:'09_2019'!BK37,"&gt;0")/3+COUNTIF('10_2019'!G37:'10_2019'!BK37,"&gt;0")/3</f>
        <v>3</v>
      </c>
      <c r="K53" s="39">
        <f>'09_2019'!C37</f>
        <v>138</v>
      </c>
      <c r="L53" s="40">
        <f>'10_2019'!C37</f>
        <v>312.79999999999995</v>
      </c>
      <c r="Y53" s="46">
        <v>34</v>
      </c>
      <c r="Z53" s="123">
        <v>44</v>
      </c>
    </row>
    <row r="54" spans="1:26">
      <c r="A54" s="137">
        <v>34</v>
      </c>
      <c r="B54" s="168" t="str">
        <f t="shared" si="1"/>
        <v>↓</v>
      </c>
      <c r="C54" s="122">
        <v>51</v>
      </c>
      <c r="D54" s="31" t="s">
        <v>127</v>
      </c>
      <c r="E54" s="129">
        <f>K54+L54</f>
        <v>440</v>
      </c>
      <c r="F54" s="65">
        <f>G54+H54+I54</f>
        <v>0</v>
      </c>
      <c r="G54" s="94">
        <f>'09_2019'!D60+'10_2019'!D60</f>
        <v>0</v>
      </c>
      <c r="H54" s="98">
        <f>'09_2019'!E60+'10_2019'!E60</f>
        <v>0</v>
      </c>
      <c r="I54" s="37">
        <f>'09_2019'!F60+'10_2019'!F60</f>
        <v>0</v>
      </c>
      <c r="J54" s="68">
        <f>COUNTIF('09_2019'!G60:'09_2019'!BK60,"&gt;0")/3+COUNTIF('10_2019'!G60:'10_2019'!BK60,"&gt;0")/3</f>
        <v>2</v>
      </c>
      <c r="K54" s="39">
        <f>'09_2019'!C60</f>
        <v>440</v>
      </c>
      <c r="L54" s="40">
        <f>'10_2019'!C60</f>
        <v>0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78">
        <v>57</v>
      </c>
      <c r="Z54" s="123">
        <v>34</v>
      </c>
    </row>
    <row r="55" spans="1:26">
      <c r="A55" s="23">
        <v>35</v>
      </c>
      <c r="B55" s="168" t="str">
        <f t="shared" si="1"/>
        <v>↓</v>
      </c>
      <c r="C55" s="123">
        <v>52</v>
      </c>
      <c r="D55" s="31" t="s">
        <v>124</v>
      </c>
      <c r="E55" s="129">
        <f>K55+L55</f>
        <v>396</v>
      </c>
      <c r="F55" s="65">
        <f>G55+H55+I55</f>
        <v>1</v>
      </c>
      <c r="G55" s="94">
        <f>'09_2019'!D57+'10_2019'!D57</f>
        <v>0</v>
      </c>
      <c r="H55" s="98">
        <f>'09_2019'!E57+'10_2019'!E57</f>
        <v>1</v>
      </c>
      <c r="I55" s="37">
        <f>'09_2019'!F57+'10_2019'!F57</f>
        <v>0</v>
      </c>
      <c r="J55" s="68">
        <f>COUNTIF('09_2019'!G57:'09_2019'!BK57,"&gt;0")/3+COUNTIF('10_2019'!G57:'10_2019'!BK57,"&gt;0")/3</f>
        <v>1</v>
      </c>
      <c r="K55" s="39">
        <f>'09_2019'!C57</f>
        <v>396</v>
      </c>
      <c r="L55" s="40">
        <f>'10_2019'!C57</f>
        <v>0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78">
        <v>54</v>
      </c>
      <c r="Z55" s="123">
        <v>35</v>
      </c>
    </row>
    <row r="56" spans="1:26">
      <c r="A56" s="137">
        <v>36</v>
      </c>
      <c r="B56" s="168" t="str">
        <f t="shared" si="1"/>
        <v>↓</v>
      </c>
      <c r="C56" s="122">
        <v>53</v>
      </c>
      <c r="D56" s="31" t="s">
        <v>130</v>
      </c>
      <c r="E56" s="129">
        <f>K56+L56</f>
        <v>379.5</v>
      </c>
      <c r="F56" s="65">
        <f>G56+H56+I56</f>
        <v>0</v>
      </c>
      <c r="G56" s="128">
        <f>'09_2019'!D63+'10_2019'!D63</f>
        <v>0</v>
      </c>
      <c r="H56" s="98">
        <f>'09_2019'!E63+'10_2019'!E63</f>
        <v>0</v>
      </c>
      <c r="I56" s="37">
        <f>'09_2019'!F63+'10_2019'!F63</f>
        <v>0</v>
      </c>
      <c r="J56" s="68">
        <f>COUNTIF('09_2019'!G63:'09_2019'!BK63,"&gt;0")/3+COUNTIF('10_2019'!G63:'10_2019'!BK63,"&gt;0")/3</f>
        <v>1</v>
      </c>
      <c r="K56" s="39">
        <f>'09_2019'!C63</f>
        <v>379.5</v>
      </c>
      <c r="L56" s="40">
        <f>'10_2019'!C63</f>
        <v>0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122">
        <v>60</v>
      </c>
      <c r="Z56" s="123">
        <v>36</v>
      </c>
    </row>
    <row r="57" spans="1:26">
      <c r="A57" s="170" t="s">
        <v>156</v>
      </c>
      <c r="B57" s="168" t="str">
        <f t="shared" si="1"/>
        <v>↑</v>
      </c>
      <c r="C57" s="122">
        <v>54</v>
      </c>
      <c r="D57" s="4" t="s">
        <v>109</v>
      </c>
      <c r="E57" s="129">
        <f>K57+L57</f>
        <v>378</v>
      </c>
      <c r="F57" s="65">
        <f>G57+H57+I57</f>
        <v>0</v>
      </c>
      <c r="G57" s="94">
        <f>'09_2019'!D45+'10_2019'!D45</f>
        <v>0</v>
      </c>
      <c r="H57" s="98">
        <f>'09_2019'!E45+'10_2019'!E45</f>
        <v>0</v>
      </c>
      <c r="I57" s="37">
        <f>'09_2019'!F45+'10_2019'!F45</f>
        <v>0</v>
      </c>
      <c r="J57" s="68">
        <f>COUNTIF('09_2019'!G45:'09_2019'!BK45,"&gt;0")/3+COUNTIF('10_2019'!G45:'10_2019'!BK45,"&gt;0")/3</f>
        <v>2</v>
      </c>
      <c r="K57" s="39">
        <f>'09_2019'!C45</f>
        <v>0</v>
      </c>
      <c r="L57" s="40">
        <f>'10_2019'!C45</f>
        <v>378</v>
      </c>
      <c r="Y57" s="4">
        <v>42</v>
      </c>
      <c r="Z57" s="122">
        <v>53</v>
      </c>
    </row>
    <row r="58" spans="1:26">
      <c r="A58" s="137">
        <v>49</v>
      </c>
      <c r="B58" s="168" t="str">
        <f t="shared" si="1"/>
        <v>↘</v>
      </c>
      <c r="C58" s="123">
        <v>55</v>
      </c>
      <c r="D58" s="4" t="s">
        <v>4</v>
      </c>
      <c r="E58" s="129">
        <f>K58+L58</f>
        <v>306</v>
      </c>
      <c r="F58" s="65">
        <f>G58+H58+I58</f>
        <v>0</v>
      </c>
      <c r="G58" s="94">
        <f>'09_2019'!D41+'10_2019'!D41</f>
        <v>0</v>
      </c>
      <c r="H58" s="98">
        <f>'09_2019'!E41+'10_2019'!E41</f>
        <v>0</v>
      </c>
      <c r="I58" s="37">
        <f>'09_2019'!F41+'10_2019'!F41</f>
        <v>0</v>
      </c>
      <c r="J58" s="68">
        <f>COUNTIF('09_2019'!G41:'09_2019'!BK41,"&gt;0")/3+COUNTIF('10_2019'!G41:'10_2019'!BK41,"&gt;0")/3</f>
        <v>2</v>
      </c>
      <c r="K58" s="39">
        <f>'09_2019'!C41</f>
        <v>108</v>
      </c>
      <c r="L58" s="40">
        <f>'10_2019'!C41</f>
        <v>198</v>
      </c>
      <c r="Y58" s="4">
        <v>38</v>
      </c>
      <c r="Z58" s="123">
        <v>49</v>
      </c>
    </row>
    <row r="59" spans="1:26">
      <c r="A59" s="170" t="s">
        <v>156</v>
      </c>
      <c r="B59" s="168" t="str">
        <f t="shared" si="1"/>
        <v>↑</v>
      </c>
      <c r="C59" s="122">
        <v>56</v>
      </c>
      <c r="D59" s="4" t="s">
        <v>112</v>
      </c>
      <c r="E59" s="129">
        <f>K59+L59</f>
        <v>299.20000000000005</v>
      </c>
      <c r="F59" s="65">
        <f>G59+H59+I59</f>
        <v>0</v>
      </c>
      <c r="G59" s="94">
        <f>'09_2019'!D48+'10_2019'!D48</f>
        <v>0</v>
      </c>
      <c r="H59" s="98">
        <f>'09_2019'!E48+'10_2019'!E48</f>
        <v>0</v>
      </c>
      <c r="I59" s="37">
        <f>'09_2019'!F48+'10_2019'!F48</f>
        <v>0</v>
      </c>
      <c r="J59" s="68">
        <f>COUNTIF('09_2019'!G48:'09_2019'!BK48,"&gt;0")/3+COUNTIF('10_2019'!G48:'10_2019'!BK48,"&gt;0")/3</f>
        <v>2</v>
      </c>
      <c r="K59" s="39">
        <f>'09_2019'!C48</f>
        <v>0</v>
      </c>
      <c r="L59" s="40">
        <f>'10_2019'!C48</f>
        <v>299.20000000000005</v>
      </c>
      <c r="Y59" s="4">
        <v>45</v>
      </c>
      <c r="Z59" s="122">
        <v>56</v>
      </c>
    </row>
    <row r="60" spans="1:26">
      <c r="A60" s="137">
        <v>46</v>
      </c>
      <c r="B60" s="168" t="str">
        <f t="shared" si="1"/>
        <v>↓</v>
      </c>
      <c r="C60" s="122">
        <v>57</v>
      </c>
      <c r="D60" s="4" t="s">
        <v>3</v>
      </c>
      <c r="E60" s="129">
        <f>K60+L60</f>
        <v>285</v>
      </c>
      <c r="F60" s="65">
        <f>G60+H60+I60</f>
        <v>0</v>
      </c>
      <c r="G60" s="94">
        <f>'09_2019'!D38+'10_2019'!D38</f>
        <v>0</v>
      </c>
      <c r="H60" s="98">
        <f>'09_2019'!E38+'10_2019'!E38</f>
        <v>0</v>
      </c>
      <c r="I60" s="37">
        <f>'09_2019'!F38+'10_2019'!F38</f>
        <v>0</v>
      </c>
      <c r="J60" s="68">
        <f>COUNTIF('09_2019'!G38:'09_2019'!BK38,"&gt;0")/3+COUNTIF('10_2019'!G38:'10_2019'!BK38,"&gt;0")/3</f>
        <v>3</v>
      </c>
      <c r="K60" s="39">
        <f>'09_2019'!C38</f>
        <v>120</v>
      </c>
      <c r="L60" s="40">
        <f>'10_2019'!C38</f>
        <v>165</v>
      </c>
      <c r="Y60" s="38">
        <v>35</v>
      </c>
      <c r="Z60" s="122">
        <v>46</v>
      </c>
    </row>
    <row r="61" spans="1:26">
      <c r="A61" s="84" t="s">
        <v>156</v>
      </c>
      <c r="B61" s="168" t="str">
        <f t="shared" si="1"/>
        <v>↑</v>
      </c>
      <c r="C61" s="123">
        <v>58</v>
      </c>
      <c r="D61" s="4" t="s">
        <v>145</v>
      </c>
      <c r="E61" s="129">
        <f>K61+L61</f>
        <v>270</v>
      </c>
      <c r="F61" s="65">
        <f>G61+H61+I61</f>
        <v>0</v>
      </c>
      <c r="G61" s="94">
        <f>'09_2019'!D68+'10_2019'!D68</f>
        <v>0</v>
      </c>
      <c r="H61" s="98">
        <f>'09_2019'!E68+'10_2019'!E68</f>
        <v>0</v>
      </c>
      <c r="I61" s="37">
        <f>'09_2019'!F68+'10_2019'!F68</f>
        <v>0</v>
      </c>
      <c r="J61" s="68">
        <f>COUNTIF('09_2019'!G68:'09_2019'!BK68,"&gt;0")/3+COUNTIF('10_2019'!G68:'10_2019'!BK68,"&gt;0")/3</f>
        <v>2</v>
      </c>
      <c r="K61" s="39">
        <f>'09_2019'!C68</f>
        <v>0</v>
      </c>
      <c r="L61" s="40">
        <f>'10_2019'!C68</f>
        <v>270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4">
        <v>65</v>
      </c>
      <c r="Z61" s="38">
        <v>65</v>
      </c>
    </row>
    <row r="62" spans="1:26">
      <c r="A62" s="137">
        <v>51</v>
      </c>
      <c r="B62" s="168" t="str">
        <f t="shared" si="1"/>
        <v>↘</v>
      </c>
      <c r="C62" s="123">
        <v>59</v>
      </c>
      <c r="D62" s="4" t="s">
        <v>24</v>
      </c>
      <c r="E62" s="129">
        <f>K62+L62</f>
        <v>245</v>
      </c>
      <c r="F62" s="65">
        <f>G62+H62+I62</f>
        <v>0</v>
      </c>
      <c r="G62" s="94">
        <f>'09_2019'!D43+'10_2019'!D43</f>
        <v>0</v>
      </c>
      <c r="H62" s="98">
        <f>'09_2019'!E43+'10_2019'!E43</f>
        <v>0</v>
      </c>
      <c r="I62" s="37">
        <f>'09_2019'!F43+'10_2019'!F43</f>
        <v>0</v>
      </c>
      <c r="J62" s="68">
        <f>COUNTIF('09_2019'!G43:'09_2019'!BK43,"&gt;0")/3+COUNTIF('10_2019'!G43:'10_2019'!BK43,"&gt;0")/3</f>
        <v>2</v>
      </c>
      <c r="K62" s="39">
        <f>'09_2019'!C43</f>
        <v>75</v>
      </c>
      <c r="L62" s="40">
        <f>'10_2019'!C43</f>
        <v>170</v>
      </c>
      <c r="Y62" s="4">
        <v>40</v>
      </c>
      <c r="Z62" s="122">
        <v>51</v>
      </c>
    </row>
    <row r="63" spans="1:26">
      <c r="A63" s="137">
        <v>42</v>
      </c>
      <c r="B63" s="168" t="str">
        <f t="shared" si="1"/>
        <v>↓</v>
      </c>
      <c r="C63" s="122">
        <v>60</v>
      </c>
      <c r="D63" s="4" t="s">
        <v>134</v>
      </c>
      <c r="E63" s="129">
        <f>K63+L63</f>
        <v>240</v>
      </c>
      <c r="F63" s="65">
        <f>G63+H63+I63</f>
        <v>0</v>
      </c>
      <c r="G63" s="94">
        <f>'09_2019'!D66+'10_2019'!D66</f>
        <v>0</v>
      </c>
      <c r="H63" s="98">
        <f>'09_2019'!E66+'10_2019'!E66</f>
        <v>0</v>
      </c>
      <c r="I63" s="37">
        <f>'09_2019'!F66+'10_2019'!F66</f>
        <v>0</v>
      </c>
      <c r="J63" s="68">
        <f>COUNTIF('09_2019'!G66:'09_2019'!BK66,"&gt;0")/3+COUNTIF('10_2019'!G66:'10_2019'!BK66,"&gt;0")/3</f>
        <v>2</v>
      </c>
      <c r="K63" s="39">
        <f>'09_2019'!C66</f>
        <v>156</v>
      </c>
      <c r="L63" s="40">
        <f>'10_2019'!C66</f>
        <v>84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122">
        <v>63</v>
      </c>
      <c r="Z63" s="122">
        <v>42</v>
      </c>
    </row>
    <row r="64" spans="1:26">
      <c r="A64" s="170" t="s">
        <v>156</v>
      </c>
      <c r="B64" s="168" t="str">
        <f t="shared" si="1"/>
        <v>↑</v>
      </c>
      <c r="C64" s="123">
        <v>61</v>
      </c>
      <c r="D64" s="4" t="s">
        <v>115</v>
      </c>
      <c r="E64" s="129">
        <f>K64+L64</f>
        <v>234</v>
      </c>
      <c r="F64" s="65">
        <f>G64+H64+I64</f>
        <v>0</v>
      </c>
      <c r="G64" s="94">
        <f>'09_2019'!D51+'10_2019'!D51</f>
        <v>0</v>
      </c>
      <c r="H64" s="98">
        <f>'09_2019'!E51+'10_2019'!E51</f>
        <v>0</v>
      </c>
      <c r="I64" s="37">
        <f>'09_2019'!F51+'10_2019'!F51</f>
        <v>0</v>
      </c>
      <c r="J64" s="68">
        <f>COUNTIF('09_2019'!G51:'09_2019'!BK51,"&gt;0")/3+COUNTIF('10_2019'!G51:'10_2019'!BK51,"&gt;0")/3</f>
        <v>1</v>
      </c>
      <c r="K64" s="39">
        <f>'09_2019'!C51</f>
        <v>0</v>
      </c>
      <c r="L64" s="40">
        <f>'10_2019'!C51</f>
        <v>234</v>
      </c>
      <c r="Y64" s="4">
        <v>48</v>
      </c>
      <c r="Z64" s="123">
        <v>59</v>
      </c>
    </row>
    <row r="65" spans="1:26">
      <c r="A65" s="23">
        <v>48</v>
      </c>
      <c r="B65" s="168" t="str">
        <f t="shared" si="1"/>
        <v>↓</v>
      </c>
      <c r="C65" s="123">
        <v>62</v>
      </c>
      <c r="D65" s="4" t="s">
        <v>29</v>
      </c>
      <c r="E65" s="129">
        <f>K65+L65</f>
        <v>216</v>
      </c>
      <c r="F65" s="65">
        <f>G65+H65+I65</f>
        <v>0</v>
      </c>
      <c r="G65" s="94">
        <f>'09_2019'!D40+'10_2019'!D40</f>
        <v>0</v>
      </c>
      <c r="H65" s="98">
        <f>'09_2019'!E40+'10_2019'!E40</f>
        <v>0</v>
      </c>
      <c r="I65" s="37">
        <f>'09_2019'!F40+'10_2019'!F40</f>
        <v>0</v>
      </c>
      <c r="J65" s="68">
        <f>COUNTIF('09_2019'!G40:'09_2019'!BK40,"&gt;0")/3+COUNTIF('10_2019'!G40:'10_2019'!BK40,"&gt;0")/3</f>
        <v>2</v>
      </c>
      <c r="K65" s="39">
        <f>'09_2019'!C40</f>
        <v>114</v>
      </c>
      <c r="L65" s="40">
        <f>'10_2019'!C40</f>
        <v>102</v>
      </c>
      <c r="Y65" s="38">
        <v>37</v>
      </c>
      <c r="Z65" s="123">
        <v>48</v>
      </c>
    </row>
    <row r="66" spans="1:26">
      <c r="A66" s="84" t="s">
        <v>156</v>
      </c>
      <c r="B66" s="168" t="str">
        <f t="shared" si="1"/>
        <v>↑</v>
      </c>
      <c r="C66" s="122">
        <v>63</v>
      </c>
      <c r="D66" s="4" t="s">
        <v>146</v>
      </c>
      <c r="E66" s="129">
        <f>K66+L66</f>
        <v>210</v>
      </c>
      <c r="F66" s="65">
        <f>G66+H66+I66</f>
        <v>0</v>
      </c>
      <c r="G66" s="94">
        <f>'09_2019'!D69+'10_2019'!D69</f>
        <v>0</v>
      </c>
      <c r="H66" s="98">
        <f>'09_2019'!E69+'10_2019'!E69</f>
        <v>0</v>
      </c>
      <c r="I66" s="37">
        <f>'09_2019'!F69+'10_2019'!F69</f>
        <v>0</v>
      </c>
      <c r="J66" s="68">
        <f>COUNTIF('09_2019'!G69:'09_2019'!BK69,"&gt;0")/3+COUNTIF('10_2019'!G69:'10_2019'!BK69,"&gt;0")/3</f>
        <v>1</v>
      </c>
      <c r="K66" s="39">
        <f>'09_2019'!C69</f>
        <v>0</v>
      </c>
      <c r="L66" s="40">
        <f>'10_2019'!C69</f>
        <v>210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4">
        <v>66</v>
      </c>
      <c r="Z66" s="4">
        <v>66</v>
      </c>
    </row>
    <row r="67" spans="1:26">
      <c r="A67" s="23">
        <v>45</v>
      </c>
      <c r="B67" s="168" t="str">
        <f t="shared" si="1"/>
        <v>↓</v>
      </c>
      <c r="C67" s="4">
        <v>64</v>
      </c>
      <c r="D67" s="4" t="s">
        <v>131</v>
      </c>
      <c r="E67" s="129">
        <f>K67+L67</f>
        <v>121</v>
      </c>
      <c r="F67" s="65">
        <f>G67+H67+I67</f>
        <v>0</v>
      </c>
      <c r="G67" s="94">
        <f>'09_2019'!D64+'10_2019'!D64</f>
        <v>0</v>
      </c>
      <c r="H67" s="98">
        <f>'09_2019'!E64+'10_2019'!E64</f>
        <v>0</v>
      </c>
      <c r="I67" s="37">
        <f>'09_2019'!F64+'10_2019'!F64</f>
        <v>0</v>
      </c>
      <c r="J67" s="68">
        <f>COUNTIF('09_2019'!G64:'09_2019'!BK64,"&gt;0")/3+COUNTIF('10_2019'!G64:'10_2019'!BK64,"&gt;0")/3</f>
        <v>1</v>
      </c>
      <c r="K67" s="39">
        <f>'09_2019'!C64</f>
        <v>121</v>
      </c>
      <c r="L67" s="40">
        <f>'10_2019'!C64</f>
        <v>0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123">
        <v>61</v>
      </c>
      <c r="Z67" s="123">
        <v>45</v>
      </c>
    </row>
    <row r="68" spans="1:26">
      <c r="A68" s="137">
        <v>47</v>
      </c>
      <c r="B68" s="168" t="str">
        <f t="shared" si="1"/>
        <v>↓</v>
      </c>
      <c r="C68" s="4">
        <v>65</v>
      </c>
      <c r="D68" s="4" t="s">
        <v>28</v>
      </c>
      <c r="E68" s="129">
        <f>K68+L68</f>
        <v>114</v>
      </c>
      <c r="F68" s="65">
        <f>G68+H68+I68</f>
        <v>0</v>
      </c>
      <c r="G68" s="94">
        <f>'09_2019'!D39+'10_2019'!D39</f>
        <v>0</v>
      </c>
      <c r="H68" s="98">
        <f>'09_2019'!E39+'10_2019'!E39</f>
        <v>0</v>
      </c>
      <c r="I68" s="37">
        <f>'09_2019'!F39+'10_2019'!F39</f>
        <v>0</v>
      </c>
      <c r="J68" s="68">
        <f>COUNTIF('09_2019'!G39:'09_2019'!BK39,"&gt;0")/3+COUNTIF('10_2019'!G39:'10_2019'!BK39,"&gt;0")/3</f>
        <v>1</v>
      </c>
      <c r="K68" s="39">
        <f>'09_2019'!C39</f>
        <v>114</v>
      </c>
      <c r="L68" s="40">
        <f>'10_2019'!C39</f>
        <v>0</v>
      </c>
      <c r="Y68" s="4">
        <v>36</v>
      </c>
      <c r="Z68" s="122">
        <v>47</v>
      </c>
    </row>
    <row r="69" spans="1:26">
      <c r="A69" s="171" t="s">
        <v>156</v>
      </c>
      <c r="B69" s="168" t="str">
        <f t="shared" si="1"/>
        <v>↑</v>
      </c>
      <c r="C69" s="115">
        <v>66</v>
      </c>
      <c r="D69" s="4" t="s">
        <v>117</v>
      </c>
      <c r="E69" s="129">
        <f>K69+L69</f>
        <v>78</v>
      </c>
      <c r="F69" s="65">
        <f>G69+H69+I69</f>
        <v>0</v>
      </c>
      <c r="G69" s="94">
        <f>'09_2019'!D52+'10_2019'!D52</f>
        <v>0</v>
      </c>
      <c r="H69" s="98">
        <f>'09_2019'!E52+'10_2019'!E52</f>
        <v>0</v>
      </c>
      <c r="I69" s="37">
        <f>'09_2019'!F52+'10_2019'!F52</f>
        <v>0</v>
      </c>
      <c r="J69" s="68">
        <f>COUNTIF('09_2019'!G52:'09_2019'!BK52,"&gt;0")/3+COUNTIF('10_2019'!G52:'10_2019'!BK52,"&gt;0")/3</f>
        <v>1</v>
      </c>
      <c r="K69" s="39">
        <f>'09_2019'!C52</f>
        <v>0</v>
      </c>
      <c r="L69" s="40">
        <f>'10_2019'!C52</f>
        <v>78</v>
      </c>
      <c r="Y69" s="115">
        <v>49</v>
      </c>
      <c r="Z69" s="139">
        <v>60</v>
      </c>
    </row>
    <row r="70" spans="1:26">
      <c r="B70" s="168" t="str">
        <f>IF(C70+9&lt;A70,"↑",IF(C70&lt;A70,"↗",IF(C70&gt;A70+9,"↓",IF(C70&gt;A70,"↘","→"))))</f>
        <v>→</v>
      </c>
      <c r="E70" s="105">
        <f t="shared" ref="E70:E108" si="2">K70+L70</f>
        <v>0</v>
      </c>
      <c r="F70" s="65"/>
      <c r="G70" s="92"/>
      <c r="H70" s="96"/>
      <c r="I70" s="102"/>
      <c r="J70" s="167">
        <f>COUNTIF('09_2019'!G70:'09_2019'!BK70,"&gt;0")/3+COUNTIF('10_2019'!G70:'10_2019'!BK70,"&gt;0")/3</f>
        <v>0</v>
      </c>
      <c r="K70" s="48">
        <f>'09_2019'!C70</f>
        <v>0</v>
      </c>
      <c r="L70" s="79">
        <f>'10_2019'!C70</f>
        <v>0</v>
      </c>
    </row>
    <row r="71" spans="1:26">
      <c r="B71" s="168" t="str">
        <f>IF(C71+9&lt;A71,"↑",IF(C71&lt;A71,"↗",IF(C71&gt;A71+9,"↓",IF(C71&gt;A71,"↘","→"))))</f>
        <v>→</v>
      </c>
      <c r="E71" s="104">
        <f t="shared" si="2"/>
        <v>0</v>
      </c>
      <c r="F71" s="65"/>
      <c r="G71" s="92"/>
      <c r="H71" s="96"/>
      <c r="I71" s="102"/>
      <c r="J71" s="167">
        <f>COUNTIF('09_2019'!G71:'09_2019'!BK71,"&gt;0")/3+COUNTIF('10_2019'!G71:'10_2019'!BK71,"&gt;0")/3</f>
        <v>0</v>
      </c>
      <c r="K71" s="80">
        <f>'09_2019'!C71</f>
        <v>0</v>
      </c>
      <c r="L71" s="81">
        <f>'10_2019'!C71</f>
        <v>0</v>
      </c>
    </row>
    <row r="72" spans="1:26">
      <c r="B72" s="168" t="str">
        <f>IF(C72+9&lt;A72,"↑",IF(C72&lt;A72,"↗",IF(C72&gt;A72+9,"↓",IF(C72&gt;A72,"↘","→"))))</f>
        <v>→</v>
      </c>
      <c r="E72" s="105">
        <f t="shared" si="2"/>
        <v>0</v>
      </c>
      <c r="F72" s="65"/>
      <c r="G72" s="92"/>
      <c r="H72" s="96"/>
      <c r="I72" s="102"/>
      <c r="J72" s="167">
        <f>COUNTIF('09_2019'!G72:'09_2019'!BK72,"&gt;0")/3+COUNTIF('10_2019'!G72:'10_2019'!BK72,"&gt;0")/3</f>
        <v>0</v>
      </c>
      <c r="K72" s="48">
        <f>'09_2019'!C72</f>
        <v>0</v>
      </c>
      <c r="L72" s="79">
        <f>'10_2019'!C72</f>
        <v>0</v>
      </c>
    </row>
    <row r="73" spans="1:26">
      <c r="B73" s="168" t="str">
        <f>IF(C73+9&lt;A73,"↑",IF(C73&lt;A73,"↗",IF(C73&gt;A73+9,"↓",IF(C73&gt;A73,"↘","→"))))</f>
        <v>→</v>
      </c>
      <c r="E73" s="104">
        <f t="shared" si="2"/>
        <v>0</v>
      </c>
      <c r="F73" s="65"/>
      <c r="G73" s="92"/>
      <c r="H73" s="96"/>
      <c r="I73" s="102"/>
      <c r="J73" s="167">
        <f>COUNTIF('09_2019'!G73:'09_2019'!BK73,"&gt;0")/3+COUNTIF('10_2019'!G73:'10_2019'!BK73,"&gt;0")/3</f>
        <v>0</v>
      </c>
      <c r="K73" s="80">
        <f>'09_2019'!C73</f>
        <v>0</v>
      </c>
      <c r="L73" s="81">
        <f>'10_2019'!C73</f>
        <v>0</v>
      </c>
    </row>
    <row r="74" spans="1:26">
      <c r="B74" s="168" t="str">
        <f>IF(C74+9&lt;A74,"↑",IF(C74&lt;A74,"↗",IF(C74&gt;A74+9,"↓",IF(C74&gt;A74,"↘","→"))))</f>
        <v>→</v>
      </c>
      <c r="E74" s="105">
        <f t="shared" si="2"/>
        <v>0</v>
      </c>
      <c r="F74" s="65"/>
      <c r="G74" s="92"/>
      <c r="H74" s="96"/>
      <c r="I74" s="102"/>
      <c r="J74" s="167">
        <f>COUNTIF('09_2019'!G74:'09_2019'!BK74,"&gt;0")/3+COUNTIF('10_2019'!G74:'10_2019'!BK74,"&gt;0")/3</f>
        <v>0</v>
      </c>
      <c r="K74" s="48">
        <f>'09_2019'!C74</f>
        <v>0</v>
      </c>
      <c r="L74" s="79">
        <f>'10_2019'!C74</f>
        <v>0</v>
      </c>
    </row>
    <row r="75" spans="1:26">
      <c r="B75" s="168" t="str">
        <f>IF(C75+9&lt;A75,"↑",IF(C75&lt;A75,"↗",IF(C75&gt;A75+9,"↓",IF(C75&gt;A75,"↘","→"))))</f>
        <v>→</v>
      </c>
      <c r="E75" s="104">
        <f t="shared" si="2"/>
        <v>0</v>
      </c>
      <c r="F75" s="65"/>
      <c r="G75" s="92"/>
      <c r="H75" s="96"/>
      <c r="I75" s="102"/>
      <c r="J75" s="167">
        <f>COUNTIF('09_2019'!G75:'09_2019'!BK75,"&gt;0")/3+COUNTIF('10_2019'!G75:'10_2019'!BK75,"&gt;0")/3</f>
        <v>0</v>
      </c>
      <c r="K75" s="80">
        <f>'09_2019'!C75</f>
        <v>0</v>
      </c>
      <c r="L75" s="81">
        <f>'10_2019'!C75</f>
        <v>0</v>
      </c>
    </row>
    <row r="76" spans="1:26">
      <c r="B76" s="168" t="str">
        <f>IF(C76+9&lt;A76,"↑",IF(C76&lt;A76,"↗",IF(C76&gt;A76+9,"↓",IF(C76&gt;A76,"↘","→"))))</f>
        <v>→</v>
      </c>
      <c r="E76" s="105">
        <f t="shared" si="2"/>
        <v>0</v>
      </c>
      <c r="F76" s="65"/>
      <c r="G76" s="92"/>
      <c r="H76" s="96"/>
      <c r="I76" s="102"/>
      <c r="J76" s="167">
        <f>COUNTIF('09_2019'!G76:'09_2019'!BK76,"&gt;0")/3+COUNTIF('10_2019'!G76:'10_2019'!BK76,"&gt;0")/3</f>
        <v>0</v>
      </c>
      <c r="K76" s="48">
        <f>'09_2019'!C76</f>
        <v>0</v>
      </c>
      <c r="L76" s="79">
        <f>'10_2019'!C76</f>
        <v>0</v>
      </c>
    </row>
    <row r="77" spans="1:26">
      <c r="B77" s="168" t="str">
        <f>IF(C77+9&lt;A77,"↑",IF(C77&lt;A77,"↗",IF(C77&gt;A77+9,"↓",IF(C77&gt;A77,"↘","→"))))</f>
        <v>→</v>
      </c>
      <c r="E77" s="104">
        <f t="shared" si="2"/>
        <v>0</v>
      </c>
      <c r="F77" s="65"/>
      <c r="G77" s="92"/>
      <c r="H77" s="96"/>
      <c r="I77" s="102"/>
      <c r="J77" s="167">
        <f>COUNTIF('09_2019'!G77:'09_2019'!BK77,"&gt;0")/3+COUNTIF('10_2019'!G77:'10_2019'!BK77,"&gt;0")/3</f>
        <v>0</v>
      </c>
      <c r="K77" s="80">
        <f>'09_2019'!C77</f>
        <v>0</v>
      </c>
      <c r="L77" s="81">
        <f>'10_2019'!C77</f>
        <v>0</v>
      </c>
    </row>
    <row r="78" spans="1:26">
      <c r="B78" s="168" t="str">
        <f>IF(C78+9&lt;A78,"↑",IF(C78&lt;A78,"↗",IF(C78&gt;A78+9,"↓",IF(C78&gt;A78,"↘","→"))))</f>
        <v>→</v>
      </c>
      <c r="E78" s="105">
        <f t="shared" si="2"/>
        <v>0</v>
      </c>
      <c r="F78" s="65"/>
      <c r="G78" s="92"/>
      <c r="H78" s="96"/>
      <c r="I78" s="102"/>
      <c r="J78" s="167">
        <f>COUNTIF('09_2019'!G78:'09_2019'!BK78,"&gt;0")/3+COUNTIF('10_2019'!G78:'10_2019'!BK78,"&gt;0")/3</f>
        <v>0</v>
      </c>
      <c r="K78" s="48">
        <f>'09_2019'!C78</f>
        <v>0</v>
      </c>
      <c r="L78" s="79">
        <f>'10_2019'!C78</f>
        <v>0</v>
      </c>
    </row>
    <row r="79" spans="1:26">
      <c r="E79" s="104">
        <f t="shared" si="2"/>
        <v>0</v>
      </c>
      <c r="F79" s="65"/>
      <c r="G79" s="92"/>
      <c r="H79" s="96"/>
      <c r="I79" s="102"/>
      <c r="J79" s="167">
        <f>COUNTIF('09_2019'!G79:'09_2019'!BK79,"&gt;0")/3+COUNTIF('10_2019'!G79:'10_2019'!BK79,"&gt;0")/3</f>
        <v>0</v>
      </c>
      <c r="K79" s="80">
        <f>'09_2019'!C79</f>
        <v>0</v>
      </c>
      <c r="L79" s="81">
        <f>'10_2019'!C79</f>
        <v>0</v>
      </c>
    </row>
    <row r="80" spans="1:26">
      <c r="E80" s="105">
        <f t="shared" si="2"/>
        <v>0</v>
      </c>
      <c r="F80" s="65"/>
      <c r="G80" s="92"/>
      <c r="H80" s="96"/>
      <c r="I80" s="102"/>
      <c r="J80" s="167">
        <f>COUNTIF('09_2019'!G80:'09_2019'!BK80,"&gt;0")/3+COUNTIF('10_2019'!G80:'10_2019'!BK80,"&gt;0")/3</f>
        <v>0</v>
      </c>
      <c r="K80" s="48">
        <f>'09_2019'!C80</f>
        <v>0</v>
      </c>
      <c r="L80" s="79">
        <f>'10_2019'!C80</f>
        <v>0</v>
      </c>
    </row>
    <row r="81" spans="5:12">
      <c r="E81" s="104">
        <f t="shared" si="2"/>
        <v>0</v>
      </c>
      <c r="F81" s="65"/>
      <c r="G81" s="92"/>
      <c r="H81" s="96"/>
      <c r="I81" s="102"/>
      <c r="J81" s="167">
        <f>COUNTIF('09_2019'!G81:'09_2019'!BK81,"&gt;0")/3+COUNTIF('10_2019'!G81:'10_2019'!BK81,"&gt;0")/3</f>
        <v>0</v>
      </c>
      <c r="K81" s="80">
        <f>'09_2019'!C81</f>
        <v>0</v>
      </c>
      <c r="L81" s="81">
        <f>'10_2019'!C81</f>
        <v>0</v>
      </c>
    </row>
    <row r="82" spans="5:12">
      <c r="E82" s="105">
        <f t="shared" si="2"/>
        <v>0</v>
      </c>
      <c r="F82" s="65"/>
      <c r="G82" s="92"/>
      <c r="H82" s="96"/>
      <c r="I82" s="102"/>
      <c r="J82" s="167">
        <f>COUNTIF('09_2019'!G82:'09_2019'!BK82,"&gt;0")/3+COUNTIF('10_2019'!G82:'10_2019'!BK82,"&gt;0")/3</f>
        <v>0</v>
      </c>
      <c r="K82" s="48">
        <f>'09_2019'!C82</f>
        <v>0</v>
      </c>
      <c r="L82" s="79">
        <f>'10_2019'!C82</f>
        <v>0</v>
      </c>
    </row>
    <row r="83" spans="5:12">
      <c r="E83" s="104">
        <f t="shared" si="2"/>
        <v>0</v>
      </c>
      <c r="F83" s="65"/>
      <c r="G83" s="92"/>
      <c r="H83" s="96"/>
      <c r="I83" s="102"/>
      <c r="J83" s="167">
        <f>COUNTIF('09_2019'!G83:'09_2019'!BK83,"&gt;0")/3+COUNTIF('10_2019'!G83:'10_2019'!BK83,"&gt;0")/3</f>
        <v>0</v>
      </c>
      <c r="K83" s="80">
        <f>'09_2019'!C83</f>
        <v>0</v>
      </c>
      <c r="L83" s="81">
        <f>'10_2019'!C83</f>
        <v>0</v>
      </c>
    </row>
    <row r="84" spans="5:12">
      <c r="E84" s="105">
        <f t="shared" si="2"/>
        <v>0</v>
      </c>
      <c r="F84" s="65"/>
      <c r="G84" s="92"/>
      <c r="H84" s="96"/>
      <c r="I84" s="102"/>
      <c r="J84" s="167">
        <f>COUNTIF('09_2019'!G84:'09_2019'!BK84,"&gt;0")/3+COUNTIF('10_2019'!G84:'10_2019'!BK84,"&gt;0")/3</f>
        <v>0</v>
      </c>
      <c r="K84" s="48">
        <f>'09_2019'!C84</f>
        <v>0</v>
      </c>
      <c r="L84" s="79">
        <f>'10_2019'!C84</f>
        <v>0</v>
      </c>
    </row>
    <row r="85" spans="5:12">
      <c r="E85" s="104">
        <f t="shared" si="2"/>
        <v>0</v>
      </c>
      <c r="F85" s="65"/>
      <c r="G85" s="92"/>
      <c r="H85" s="96"/>
      <c r="I85" s="102"/>
      <c r="J85" s="167">
        <f>COUNTIF('09_2019'!G85:'09_2019'!BK85,"&gt;0")/3+COUNTIF('10_2019'!G85:'10_2019'!BK85,"&gt;0")/3</f>
        <v>0</v>
      </c>
      <c r="K85" s="80">
        <f>'09_2019'!C85</f>
        <v>0</v>
      </c>
      <c r="L85" s="81">
        <f>'10_2019'!C85</f>
        <v>0</v>
      </c>
    </row>
    <row r="86" spans="5:12">
      <c r="E86" s="105">
        <f t="shared" si="2"/>
        <v>0</v>
      </c>
      <c r="F86" s="65"/>
      <c r="G86" s="92"/>
      <c r="H86" s="96"/>
      <c r="I86" s="102"/>
      <c r="J86" s="167">
        <f>COUNTIF('09_2019'!G86:'09_2019'!BK86,"&gt;0")/3+COUNTIF('10_2019'!G86:'10_2019'!BK86,"&gt;0")/3</f>
        <v>0</v>
      </c>
      <c r="K86" s="48">
        <f>'09_2019'!C86</f>
        <v>0</v>
      </c>
      <c r="L86" s="79">
        <f>'10_2019'!C86</f>
        <v>0</v>
      </c>
    </row>
    <row r="87" spans="5:12">
      <c r="E87" s="104">
        <f t="shared" si="2"/>
        <v>0</v>
      </c>
      <c r="F87" s="65"/>
      <c r="G87" s="92"/>
      <c r="H87" s="96"/>
      <c r="I87" s="102"/>
      <c r="J87" s="167">
        <f>COUNTIF('09_2019'!G87:'09_2019'!BK87,"&gt;0")/3+COUNTIF('10_2019'!G87:'10_2019'!BK87,"&gt;0")/3</f>
        <v>0</v>
      </c>
      <c r="K87" s="80">
        <f>'09_2019'!C87</f>
        <v>0</v>
      </c>
      <c r="L87" s="81">
        <f>'10_2019'!C87</f>
        <v>0</v>
      </c>
    </row>
    <row r="88" spans="5:12">
      <c r="E88" s="105">
        <f t="shared" si="2"/>
        <v>0</v>
      </c>
      <c r="F88" s="65"/>
      <c r="G88" s="92"/>
      <c r="H88" s="96"/>
      <c r="I88" s="102"/>
      <c r="J88" s="167">
        <f>COUNTIF('09_2019'!G88:'09_2019'!BK88,"&gt;0")/3+COUNTIF('10_2019'!G88:'10_2019'!BK88,"&gt;0")/3</f>
        <v>0</v>
      </c>
      <c r="K88" s="48">
        <f>'09_2019'!C88</f>
        <v>0</v>
      </c>
      <c r="L88" s="79">
        <f>'10_2019'!C88</f>
        <v>0</v>
      </c>
    </row>
    <row r="89" spans="5:12">
      <c r="E89" s="104">
        <f t="shared" si="2"/>
        <v>0</v>
      </c>
      <c r="F89" s="65"/>
      <c r="G89" s="92"/>
      <c r="H89" s="96"/>
      <c r="I89" s="102"/>
      <c r="J89" s="167">
        <f>COUNTIF('09_2019'!G89:'09_2019'!BK89,"&gt;0")/3+COUNTIF('10_2019'!G89:'10_2019'!BK89,"&gt;0")/3</f>
        <v>0</v>
      </c>
      <c r="K89" s="80">
        <f>'09_2019'!C89</f>
        <v>0</v>
      </c>
      <c r="L89" s="81">
        <f>'10_2019'!C89</f>
        <v>0</v>
      </c>
    </row>
    <row r="90" spans="5:12">
      <c r="E90" s="105">
        <f t="shared" si="2"/>
        <v>0</v>
      </c>
      <c r="F90" s="65"/>
      <c r="G90" s="92"/>
      <c r="H90" s="96"/>
      <c r="I90" s="102"/>
      <c r="J90" s="167">
        <f>COUNTIF('09_2019'!G90:'09_2019'!BK90,"&gt;0")/3+COUNTIF('10_2019'!G90:'10_2019'!BK90,"&gt;0")/3</f>
        <v>0</v>
      </c>
      <c r="K90" s="48">
        <f>'09_2019'!C90</f>
        <v>0</v>
      </c>
      <c r="L90" s="79">
        <f>'10_2019'!C90</f>
        <v>0</v>
      </c>
    </row>
    <row r="91" spans="5:12">
      <c r="E91" s="104">
        <f t="shared" si="2"/>
        <v>0</v>
      </c>
      <c r="F91" s="65"/>
      <c r="G91" s="92"/>
      <c r="H91" s="96"/>
      <c r="I91" s="102"/>
      <c r="J91" s="167">
        <f>COUNTIF('09_2019'!G91:'09_2019'!BK91,"&gt;0")/3+COUNTIF('10_2019'!G91:'10_2019'!BK91,"&gt;0")/3</f>
        <v>0</v>
      </c>
      <c r="K91" s="80">
        <f>'09_2019'!C91</f>
        <v>0</v>
      </c>
      <c r="L91" s="81">
        <f>'10_2019'!C91</f>
        <v>0</v>
      </c>
    </row>
    <row r="92" spans="5:12">
      <c r="E92" s="105">
        <f t="shared" si="2"/>
        <v>0</v>
      </c>
      <c r="F92" s="65"/>
      <c r="G92" s="92"/>
      <c r="H92" s="96"/>
      <c r="I92" s="102"/>
      <c r="J92" s="167">
        <f>COUNTIF('09_2019'!G92:'09_2019'!BK92,"&gt;0")/3+COUNTIF('10_2019'!G92:'10_2019'!BK92,"&gt;0")/3</f>
        <v>0</v>
      </c>
      <c r="K92" s="48">
        <f>'09_2019'!C92</f>
        <v>0</v>
      </c>
      <c r="L92" s="79">
        <f>'10_2019'!C92</f>
        <v>0</v>
      </c>
    </row>
    <row r="93" spans="5:12">
      <c r="E93" s="104">
        <f t="shared" si="2"/>
        <v>0</v>
      </c>
      <c r="F93" s="65"/>
      <c r="G93" s="92"/>
      <c r="H93" s="96"/>
      <c r="I93" s="102"/>
      <c r="J93" s="167">
        <f>COUNTIF('09_2019'!G93:'09_2019'!BK93,"&gt;0")/3+COUNTIF('10_2019'!G93:'10_2019'!BK93,"&gt;0")/3</f>
        <v>0</v>
      </c>
      <c r="K93" s="80">
        <f>'09_2019'!C93</f>
        <v>0</v>
      </c>
      <c r="L93" s="81">
        <f>'10_2019'!C93</f>
        <v>0</v>
      </c>
    </row>
    <row r="94" spans="5:12">
      <c r="E94" s="105">
        <f t="shared" si="2"/>
        <v>0</v>
      </c>
      <c r="F94" s="65"/>
      <c r="G94" s="92"/>
      <c r="H94" s="96"/>
      <c r="I94" s="102"/>
      <c r="J94" s="167">
        <f>COUNTIF('09_2019'!G94:'09_2019'!BK94,"&gt;0")/3+COUNTIF('10_2019'!G94:'10_2019'!BK94,"&gt;0")/3</f>
        <v>0</v>
      </c>
      <c r="K94" s="48">
        <f>'09_2019'!C94</f>
        <v>0</v>
      </c>
      <c r="L94" s="79">
        <f>'10_2019'!C94</f>
        <v>0</v>
      </c>
    </row>
    <row r="95" spans="5:12">
      <c r="E95" s="104">
        <f t="shared" si="2"/>
        <v>0</v>
      </c>
      <c r="F95" s="65"/>
      <c r="G95" s="92"/>
      <c r="H95" s="96"/>
      <c r="I95" s="102"/>
      <c r="J95" s="167">
        <f>COUNTIF('09_2019'!G95:'09_2019'!BK95,"&gt;0")/3+COUNTIF('10_2019'!G95:'10_2019'!BK95,"&gt;0")/3</f>
        <v>0</v>
      </c>
      <c r="K95" s="80">
        <f>'09_2019'!C95</f>
        <v>0</v>
      </c>
      <c r="L95" s="81">
        <f>'10_2019'!C95</f>
        <v>0</v>
      </c>
    </row>
    <row r="96" spans="5:12">
      <c r="E96" s="105">
        <f t="shared" si="2"/>
        <v>0</v>
      </c>
      <c r="F96" s="65"/>
      <c r="G96" s="92"/>
      <c r="H96" s="96"/>
      <c r="I96" s="102"/>
      <c r="J96" s="167">
        <f>COUNTIF('09_2019'!G96:'09_2019'!BK96,"&gt;0")/3+COUNTIF('10_2019'!G96:'10_2019'!BK96,"&gt;0")/3</f>
        <v>0</v>
      </c>
      <c r="K96" s="48">
        <f>'09_2019'!C96</f>
        <v>0</v>
      </c>
      <c r="L96" s="79">
        <f>'10_2019'!C96</f>
        <v>0</v>
      </c>
    </row>
    <row r="97" spans="5:12">
      <c r="E97" s="104">
        <f t="shared" si="2"/>
        <v>0</v>
      </c>
      <c r="F97" s="65"/>
      <c r="G97" s="92"/>
      <c r="H97" s="96"/>
      <c r="I97" s="102"/>
      <c r="J97" s="167">
        <f>COUNTIF('09_2019'!G97:'09_2019'!BK97,"&gt;0")/3+COUNTIF('10_2019'!G97:'10_2019'!BK97,"&gt;0")/3</f>
        <v>0</v>
      </c>
      <c r="K97" s="80">
        <f>'09_2019'!C97</f>
        <v>0</v>
      </c>
      <c r="L97" s="81">
        <f>'10_2019'!C97</f>
        <v>0</v>
      </c>
    </row>
    <row r="98" spans="5:12">
      <c r="E98" s="105">
        <f t="shared" si="2"/>
        <v>0</v>
      </c>
      <c r="F98" s="65"/>
      <c r="G98" s="92"/>
      <c r="H98" s="96"/>
      <c r="I98" s="102"/>
      <c r="J98" s="167">
        <f>COUNTIF('09_2019'!G98:'09_2019'!BK98,"&gt;0")/3+COUNTIF('10_2019'!G98:'10_2019'!BK98,"&gt;0")/3</f>
        <v>0</v>
      </c>
      <c r="K98" s="48">
        <f>'09_2019'!C98</f>
        <v>0</v>
      </c>
      <c r="L98" s="79">
        <f>'10_2019'!C98</f>
        <v>0</v>
      </c>
    </row>
    <row r="99" spans="5:12">
      <c r="E99" s="104">
        <f t="shared" si="2"/>
        <v>0</v>
      </c>
      <c r="F99" s="65"/>
      <c r="G99" s="92"/>
      <c r="H99" s="96"/>
      <c r="I99" s="102"/>
      <c r="J99" s="167">
        <f>COUNTIF('09_2019'!G99:'09_2019'!BK99,"&gt;0")/3+COUNTIF('10_2019'!G99:'10_2019'!BK99,"&gt;0")/3</f>
        <v>0</v>
      </c>
      <c r="K99" s="80">
        <f>'09_2019'!C99</f>
        <v>0</v>
      </c>
      <c r="L99" s="81">
        <f>'10_2019'!C99</f>
        <v>0</v>
      </c>
    </row>
    <row r="100" spans="5:12">
      <c r="E100" s="105">
        <f t="shared" si="2"/>
        <v>0</v>
      </c>
      <c r="F100" s="65"/>
      <c r="G100" s="92"/>
      <c r="H100" s="96"/>
      <c r="I100" s="102"/>
      <c r="J100" s="167">
        <f>COUNTIF('09_2019'!G100:'09_2019'!BK100,"&gt;0")/3+COUNTIF('10_2019'!G100:'10_2019'!BK100,"&gt;0")/3</f>
        <v>0</v>
      </c>
      <c r="K100" s="48">
        <f>'09_2019'!C100</f>
        <v>0</v>
      </c>
      <c r="L100" s="79">
        <f>'10_2019'!C100</f>
        <v>0</v>
      </c>
    </row>
    <row r="101" spans="5:12">
      <c r="E101" s="104">
        <f t="shared" si="2"/>
        <v>0</v>
      </c>
      <c r="F101" s="65"/>
      <c r="G101" s="92"/>
      <c r="H101" s="96"/>
      <c r="I101" s="102"/>
      <c r="J101" s="167">
        <f>COUNTIF('09_2019'!G101:'09_2019'!BK101,"&gt;0")/3+COUNTIF('10_2019'!G101:'10_2019'!BK101,"&gt;0")/3</f>
        <v>0</v>
      </c>
      <c r="K101" s="80">
        <f>'09_2019'!C101</f>
        <v>0</v>
      </c>
      <c r="L101" s="81">
        <f>'10_2019'!C101</f>
        <v>0</v>
      </c>
    </row>
    <row r="102" spans="5:12">
      <c r="E102" s="105">
        <f t="shared" si="2"/>
        <v>0</v>
      </c>
      <c r="F102" s="65"/>
      <c r="G102" s="92"/>
      <c r="H102" s="96"/>
      <c r="I102" s="102"/>
      <c r="K102" s="48">
        <f>'09_2019'!C102</f>
        <v>0</v>
      </c>
      <c r="L102" s="79">
        <f>'10_2019'!C102</f>
        <v>0</v>
      </c>
    </row>
    <row r="103" spans="5:12">
      <c r="E103" s="104">
        <f t="shared" si="2"/>
        <v>0</v>
      </c>
      <c r="F103" s="65"/>
      <c r="G103" s="92"/>
      <c r="H103" s="96"/>
      <c r="I103" s="102"/>
      <c r="K103" s="80">
        <f>'09_2019'!C103</f>
        <v>0</v>
      </c>
      <c r="L103" s="81">
        <f>'10_2019'!C103</f>
        <v>0</v>
      </c>
    </row>
    <row r="104" spans="5:12">
      <c r="E104" s="105">
        <f t="shared" si="2"/>
        <v>0</v>
      </c>
      <c r="F104" s="65"/>
      <c r="G104" s="92"/>
      <c r="H104" s="96"/>
      <c r="I104" s="102"/>
      <c r="K104" s="48">
        <f>'09_2019'!C104</f>
        <v>0</v>
      </c>
      <c r="L104" s="79">
        <f>'10_2019'!C104</f>
        <v>0</v>
      </c>
    </row>
    <row r="105" spans="5:12">
      <c r="E105" s="104">
        <f t="shared" si="2"/>
        <v>4</v>
      </c>
      <c r="F105" s="65"/>
      <c r="G105" s="92"/>
      <c r="H105" s="96"/>
      <c r="I105" s="102"/>
      <c r="K105" s="80">
        <f>'09_2019'!C105</f>
        <v>0</v>
      </c>
      <c r="L105" s="81">
        <f>'10_2019'!C105</f>
        <v>4</v>
      </c>
    </row>
    <row r="106" spans="5:12">
      <c r="E106" s="105">
        <f t="shared" si="2"/>
        <v>0</v>
      </c>
      <c r="F106" s="65"/>
      <c r="G106" s="92"/>
      <c r="H106" s="96"/>
      <c r="I106" s="102"/>
      <c r="K106" s="48">
        <f>'09_2019'!C106</f>
        <v>0</v>
      </c>
      <c r="L106" s="79">
        <f>'10_2019'!C106</f>
        <v>0</v>
      </c>
    </row>
    <row r="107" spans="5:12">
      <c r="E107" s="104">
        <f t="shared" si="2"/>
        <v>0</v>
      </c>
      <c r="F107" s="65"/>
      <c r="G107" s="92"/>
      <c r="H107" s="96"/>
      <c r="I107" s="102"/>
      <c r="K107" s="82">
        <f>'09_2019'!C107</f>
        <v>0</v>
      </c>
      <c r="L107" s="83">
        <f>'10_2019'!C107</f>
        <v>0</v>
      </c>
    </row>
    <row r="108" spans="5:12">
      <c r="E108" s="142">
        <f t="shared" si="2"/>
        <v>0</v>
      </c>
      <c r="F108" s="65"/>
      <c r="G108" s="92"/>
      <c r="H108" s="96"/>
      <c r="I108" s="102"/>
    </row>
    <row r="109" spans="5:12">
      <c r="F109" s="65"/>
      <c r="G109" s="92"/>
      <c r="H109" s="96"/>
      <c r="I109" s="102"/>
    </row>
    <row r="110" spans="5:12">
      <c r="F110" s="65"/>
      <c r="G110" s="92"/>
      <c r="H110" s="96"/>
      <c r="I110" s="102"/>
    </row>
    <row r="111" spans="5:12">
      <c r="F111" s="65"/>
      <c r="G111" s="92"/>
      <c r="H111" s="96"/>
      <c r="I111" s="102"/>
    </row>
    <row r="112" spans="5:12">
      <c r="F112" s="65"/>
      <c r="G112" s="92"/>
      <c r="H112" s="96"/>
      <c r="I112" s="102"/>
    </row>
    <row r="113" spans="6:9">
      <c r="F113" s="65"/>
      <c r="G113" s="92"/>
      <c r="H113" s="96"/>
      <c r="I113" s="102"/>
    </row>
    <row r="114" spans="6:9">
      <c r="F114" s="65"/>
      <c r="G114" s="92"/>
      <c r="H114" s="96"/>
      <c r="I114" s="102"/>
    </row>
    <row r="115" spans="6:9">
      <c r="F115" s="65"/>
      <c r="G115" s="92"/>
      <c r="H115" s="96"/>
      <c r="I115" s="102"/>
    </row>
    <row r="116" spans="6:9">
      <c r="F116" s="65"/>
      <c r="G116" s="92"/>
      <c r="H116" s="96"/>
      <c r="I116" s="102"/>
    </row>
    <row r="117" spans="6:9">
      <c r="F117" s="65"/>
      <c r="G117" s="92"/>
      <c r="H117" s="96"/>
      <c r="I117" s="102"/>
    </row>
    <row r="118" spans="6:9">
      <c r="F118" s="65"/>
      <c r="G118" s="92"/>
      <c r="H118" s="96"/>
      <c r="I118" s="102"/>
    </row>
    <row r="119" spans="6:9">
      <c r="F119" s="65"/>
      <c r="G119" s="92"/>
      <c r="H119" s="96"/>
      <c r="I119" s="102"/>
    </row>
    <row r="120" spans="6:9">
      <c r="F120" s="65"/>
      <c r="G120" s="92"/>
      <c r="H120" s="96"/>
      <c r="I120" s="102"/>
    </row>
    <row r="121" spans="6:9">
      <c r="F121" s="65"/>
      <c r="G121" s="92"/>
      <c r="H121" s="96"/>
      <c r="I121" s="102"/>
    </row>
    <row r="122" spans="6:9">
      <c r="F122" s="65"/>
      <c r="G122" s="92"/>
      <c r="H122" s="96"/>
      <c r="I122" s="102"/>
    </row>
    <row r="123" spans="6:9">
      <c r="F123" s="65"/>
      <c r="G123" s="92"/>
      <c r="H123" s="96"/>
      <c r="I123" s="102"/>
    </row>
    <row r="124" spans="6:9">
      <c r="F124" s="65"/>
      <c r="G124" s="92"/>
      <c r="H124" s="96"/>
      <c r="I124" s="102"/>
    </row>
    <row r="125" spans="6:9">
      <c r="F125" s="65"/>
      <c r="G125" s="92"/>
      <c r="H125" s="96"/>
      <c r="I125" s="102"/>
    </row>
    <row r="126" spans="6:9">
      <c r="F126" s="65"/>
      <c r="G126" s="92"/>
      <c r="H126" s="96"/>
      <c r="I126" s="102"/>
    </row>
    <row r="127" spans="6:9">
      <c r="F127" s="65"/>
      <c r="G127" s="92"/>
      <c r="H127" s="96"/>
      <c r="I127" s="102"/>
    </row>
    <row r="128" spans="6:9">
      <c r="F128" s="65"/>
      <c r="G128" s="92"/>
      <c r="H128" s="96"/>
      <c r="I128" s="102"/>
    </row>
    <row r="129" spans="6:9">
      <c r="F129" s="65"/>
      <c r="G129" s="92"/>
      <c r="H129" s="96"/>
      <c r="I129" s="102"/>
    </row>
    <row r="130" spans="6:9">
      <c r="F130" s="65"/>
      <c r="G130" s="92"/>
      <c r="H130" s="96"/>
      <c r="I130" s="102"/>
    </row>
    <row r="131" spans="6:9">
      <c r="F131" s="65"/>
      <c r="G131" s="92"/>
      <c r="H131" s="96"/>
      <c r="I131" s="102"/>
    </row>
    <row r="132" spans="6:9">
      <c r="F132" s="65"/>
      <c r="G132" s="92"/>
      <c r="H132" s="96"/>
      <c r="I132" s="102"/>
    </row>
    <row r="133" spans="6:9">
      <c r="F133" s="65"/>
      <c r="G133" s="92"/>
      <c r="H133" s="96"/>
      <c r="I133" s="102"/>
    </row>
    <row r="134" spans="6:9">
      <c r="F134" s="65"/>
      <c r="G134" s="92"/>
      <c r="H134" s="96"/>
      <c r="I134" s="102"/>
    </row>
    <row r="135" spans="6:9">
      <c r="F135" s="65"/>
      <c r="G135" s="92"/>
      <c r="H135" s="96"/>
      <c r="I135" s="102"/>
    </row>
    <row r="136" spans="6:9">
      <c r="F136" s="65"/>
      <c r="G136" s="92"/>
      <c r="H136" s="96"/>
      <c r="I136" s="102"/>
    </row>
    <row r="137" spans="6:9">
      <c r="F137" s="65"/>
      <c r="G137" s="92"/>
      <c r="H137" s="96"/>
      <c r="I137" s="102"/>
    </row>
    <row r="138" spans="6:9">
      <c r="F138" s="65"/>
    </row>
    <row r="139" spans="6:9">
      <c r="F139" s="65"/>
    </row>
    <row r="140" spans="6:9">
      <c r="F140" s="65"/>
    </row>
    <row r="141" spans="6:9">
      <c r="F141" s="65"/>
    </row>
    <row r="142" spans="6:9">
      <c r="F142" s="65"/>
    </row>
    <row r="143" spans="6:9">
      <c r="F143" s="65"/>
    </row>
  </sheetData>
  <sortState ref="C3:Y43">
    <sortCondition ref="Y3:Y43"/>
  </sortState>
  <mergeCells count="2">
    <mergeCell ref="F1:I1"/>
    <mergeCell ref="A1:D2"/>
  </mergeCells>
  <conditionalFormatting sqref="D4:D44">
    <cfRule type="cellIs" dxfId="117" priority="144" operator="equal">
      <formula>4</formula>
    </cfRule>
    <cfRule type="cellIs" dxfId="116" priority="145" operator="equal">
      <formula>6</formula>
    </cfRule>
    <cfRule type="cellIs" dxfId="115" priority="146" operator="equal">
      <formula>9</formula>
    </cfRule>
  </conditionalFormatting>
  <conditionalFormatting sqref="C4:C44">
    <cfRule type="expression" dxfId="114" priority="142">
      <formula>MOD(ROW(),2)=0</formula>
    </cfRule>
    <cfRule type="expression" dxfId="113" priority="143">
      <formula>"REST(ZEILE();2)=0 "</formula>
    </cfRule>
  </conditionalFormatting>
  <conditionalFormatting sqref="C4:C44">
    <cfRule type="expression" dxfId="112" priority="140">
      <formula>MOD(ROW(),2)=0</formula>
    </cfRule>
    <cfRule type="expression" dxfId="111" priority="141">
      <formula>"REST(ZEILE();2)=0 "</formula>
    </cfRule>
  </conditionalFormatting>
  <conditionalFormatting sqref="C4:C44">
    <cfRule type="expression" dxfId="110" priority="138">
      <formula>MOD(ROW(),2)=0</formula>
    </cfRule>
    <cfRule type="expression" dxfId="109" priority="139">
      <formula>"REST(ZEILE();2)=0 "</formula>
    </cfRule>
  </conditionalFormatting>
  <conditionalFormatting sqref="Y4:Y44">
    <cfRule type="expression" dxfId="108" priority="133">
      <formula>MOD(ROW(),2)=0</formula>
    </cfRule>
    <cfRule type="expression" dxfId="107" priority="134">
      <formula>"REST(ZEILE();2)=0 "</formula>
    </cfRule>
  </conditionalFormatting>
  <conditionalFormatting sqref="Y4:Y44">
    <cfRule type="expression" dxfId="106" priority="131">
      <formula>MOD(ROW(),2)=0</formula>
    </cfRule>
    <cfRule type="expression" dxfId="105" priority="132">
      <formula>"REST(ZEILE();2)=0 "</formula>
    </cfRule>
  </conditionalFormatting>
  <conditionalFormatting sqref="Y4:Y44">
    <cfRule type="expression" dxfId="104" priority="129">
      <formula>MOD(ROW(),2)=0</formula>
    </cfRule>
    <cfRule type="expression" dxfId="103" priority="130">
      <formula>"REST(ZEILE();2)=0 "</formula>
    </cfRule>
  </conditionalFormatting>
  <conditionalFormatting sqref="A3">
    <cfRule type="expression" dxfId="102" priority="127">
      <formula>MOD(ROW(),2)=0</formula>
    </cfRule>
    <cfRule type="expression" dxfId="101" priority="128">
      <formula>"REST(ZEILE();2)=0 "</formula>
    </cfRule>
  </conditionalFormatting>
  <conditionalFormatting sqref="A3">
    <cfRule type="expression" dxfId="100" priority="125">
      <formula>MOD(ROW(),2)=0</formula>
    </cfRule>
    <cfRule type="expression" dxfId="99" priority="126">
      <formula>"REST(ZEILE();2)=0 "</formula>
    </cfRule>
  </conditionalFormatting>
  <conditionalFormatting sqref="A3">
    <cfRule type="expression" dxfId="98" priority="123">
      <formula>MOD(ROW(),2)=0</formula>
    </cfRule>
    <cfRule type="expression" dxfId="97" priority="124">
      <formula>"REST(ZEILE();2)=0 "</formula>
    </cfRule>
  </conditionalFormatting>
  <conditionalFormatting sqref="C45:C54">
    <cfRule type="expression" dxfId="96" priority="121">
      <formula>MOD(ROW(),2)=0</formula>
    </cfRule>
    <cfRule type="expression" dxfId="95" priority="122">
      <formula>"REST(ZEILE();2)=0 "</formula>
    </cfRule>
  </conditionalFormatting>
  <conditionalFormatting sqref="C4:C44">
    <cfRule type="expression" dxfId="94" priority="119">
      <formula>MOD(ROW(),2)=0</formula>
    </cfRule>
    <cfRule type="expression" dxfId="93" priority="120">
      <formula>"REST(ZEILE();2)=0 "</formula>
    </cfRule>
  </conditionalFormatting>
  <conditionalFormatting sqref="C4:C44">
    <cfRule type="expression" dxfId="92" priority="117">
      <formula>MOD(ROW(),2)=0</formula>
    </cfRule>
    <cfRule type="expression" dxfId="91" priority="118">
      <formula>"REST(ZEILE();2)=0 "</formula>
    </cfRule>
  </conditionalFormatting>
  <conditionalFormatting sqref="C4:C44">
    <cfRule type="expression" dxfId="90" priority="115">
      <formula>MOD(ROW(),2)=0</formula>
    </cfRule>
    <cfRule type="expression" dxfId="89" priority="116">
      <formula>"REST(ZEILE();2)=0 "</formula>
    </cfRule>
  </conditionalFormatting>
  <conditionalFormatting sqref="Y45:Y54">
    <cfRule type="expression" dxfId="88" priority="110">
      <formula>MOD(ROW(),2)=0</formula>
    </cfRule>
    <cfRule type="expression" dxfId="87" priority="111">
      <formula>"REST(ZEILE();2)=0 "</formula>
    </cfRule>
  </conditionalFormatting>
  <conditionalFormatting sqref="D3:E3">
    <cfRule type="cellIs" dxfId="86" priority="107" operator="equal">
      <formula>4</formula>
    </cfRule>
    <cfRule type="cellIs" dxfId="85" priority="108" operator="equal">
      <formula>6</formula>
    </cfRule>
    <cfRule type="cellIs" dxfId="84" priority="109" operator="equal">
      <formula>9</formula>
    </cfRule>
  </conditionalFormatting>
  <conditionalFormatting sqref="C3">
    <cfRule type="expression" dxfId="83" priority="105">
      <formula>MOD(ROW(),2)=0</formula>
    </cfRule>
    <cfRule type="expression" dxfId="82" priority="106">
      <formula>"REST(ZEILE();2)=0 "</formula>
    </cfRule>
  </conditionalFormatting>
  <conditionalFormatting sqref="C3">
    <cfRule type="expression" dxfId="81" priority="103">
      <formula>MOD(ROW(),2)=0</formula>
    </cfRule>
    <cfRule type="expression" dxfId="80" priority="104">
      <formula>"REST(ZEILE();2)=0 "</formula>
    </cfRule>
  </conditionalFormatting>
  <conditionalFormatting sqref="C3">
    <cfRule type="expression" dxfId="79" priority="101">
      <formula>MOD(ROW(),2)=0</formula>
    </cfRule>
    <cfRule type="expression" dxfId="78" priority="102">
      <formula>"REST(ZEILE();2)=0 "</formula>
    </cfRule>
  </conditionalFormatting>
  <conditionalFormatting sqref="Y3">
    <cfRule type="expression" dxfId="77" priority="99">
      <formula>MOD(ROW(),2)=0</formula>
    </cfRule>
    <cfRule type="expression" dxfId="76" priority="100">
      <formula>"REST(ZEILE();2)=0 "</formula>
    </cfRule>
  </conditionalFormatting>
  <conditionalFormatting sqref="Y3">
    <cfRule type="expression" dxfId="75" priority="97">
      <formula>MOD(ROW(),2)=0</formula>
    </cfRule>
    <cfRule type="expression" dxfId="74" priority="98">
      <formula>"REST(ZEILE();2)=0 "</formula>
    </cfRule>
  </conditionalFormatting>
  <conditionalFormatting sqref="Y3">
    <cfRule type="expression" dxfId="73" priority="95">
      <formula>MOD(ROW(),2)=0</formula>
    </cfRule>
    <cfRule type="expression" dxfId="72" priority="96">
      <formula>"REST(ZEILE();2)=0 "</formula>
    </cfRule>
  </conditionalFormatting>
  <conditionalFormatting sqref="C3">
    <cfRule type="expression" dxfId="71" priority="93">
      <formula>MOD(ROW(),2)=0</formula>
    </cfRule>
    <cfRule type="expression" dxfId="70" priority="94">
      <formula>"REST(ZEILE();2)=0 "</formula>
    </cfRule>
  </conditionalFormatting>
  <conditionalFormatting sqref="C3">
    <cfRule type="expression" dxfId="69" priority="91">
      <formula>MOD(ROW(),2)=0</formula>
    </cfRule>
    <cfRule type="expression" dxfId="68" priority="92">
      <formula>"REST(ZEILE();2)=0 "</formula>
    </cfRule>
  </conditionalFormatting>
  <conditionalFormatting sqref="C3">
    <cfRule type="expression" dxfId="67" priority="89">
      <formula>MOD(ROW(),2)=0</formula>
    </cfRule>
    <cfRule type="expression" dxfId="66" priority="90">
      <formula>"REST(ZEILE();2)=0 "</formula>
    </cfRule>
  </conditionalFormatting>
  <conditionalFormatting sqref="C4:C69">
    <cfRule type="colorScale" priority="3">
      <colorScale>
        <cfvo type="min" val="0"/>
        <cfvo type="percent" val="50"/>
        <cfvo type="max" val="0"/>
        <color rgb="FFF8696B"/>
        <color rgb="FFFFEB84"/>
        <color rgb="FF5A8AC6"/>
      </colorScale>
    </cfRule>
    <cfRule type="colorScale" priority="72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expression" dxfId="65" priority="79">
      <formula>MOD(ROW(),2)=0</formula>
    </cfRule>
    <cfRule type="expression" dxfId="64" priority="80">
      <formula>"REST(ZEILE();2)=0 "</formula>
    </cfRule>
  </conditionalFormatting>
  <conditionalFormatting sqref="C4:C69">
    <cfRule type="expression" dxfId="63" priority="77">
      <formula>MOD(ROW(),2)=0</formula>
    </cfRule>
    <cfRule type="expression" dxfId="62" priority="78">
      <formula>"REST(ZEILE();2)=0 "</formula>
    </cfRule>
  </conditionalFormatting>
  <conditionalFormatting sqref="C4:C69">
    <cfRule type="expression" dxfId="61" priority="75">
      <formula>MOD(ROW(),2)=0</formula>
    </cfRule>
    <cfRule type="expression" dxfId="60" priority="76">
      <formula>"REST(ZEILE();2)=0 "</formula>
    </cfRule>
  </conditionalFormatting>
  <conditionalFormatting sqref="C4">
    <cfRule type="colorScale" priority="7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13">
    <cfRule type="containsText" dxfId="59" priority="67" operator="containsText" text="↑">
      <formula>NOT(ISERROR(SEARCH("↑",P13)))</formula>
    </cfRule>
  </conditionalFormatting>
  <conditionalFormatting sqref="O5">
    <cfRule type="expression" priority="64">
      <formula>C4/2=0</formula>
    </cfRule>
  </conditionalFormatting>
  <conditionalFormatting sqref="D4:D69">
    <cfRule type="expression" priority="63">
      <formula>C4/2=1</formula>
    </cfRule>
  </conditionalFormatting>
  <conditionalFormatting sqref="AA4:AA54">
    <cfRule type="colorScale" priority="62">
      <colorScale>
        <cfvo type="min" val="0"/>
        <cfvo type="percentile" val="50"/>
        <cfvo type="max" val="0"/>
        <color rgb="FFF8696B"/>
        <color rgb="FFFFEB84"/>
        <color theme="4"/>
      </colorScale>
    </cfRule>
  </conditionalFormatting>
  <conditionalFormatting sqref="C4:C44">
    <cfRule type="expression" dxfId="58" priority="60">
      <formula>MOD(ROW(),2)=0</formula>
    </cfRule>
    <cfRule type="expression" dxfId="57" priority="61">
      <formula>"REST(ZEILE();2)=0 "</formula>
    </cfRule>
  </conditionalFormatting>
  <conditionalFormatting sqref="C4:C44">
    <cfRule type="expression" dxfId="56" priority="58">
      <formula>MOD(ROW(),2)=0</formula>
    </cfRule>
    <cfRule type="expression" dxfId="55" priority="59">
      <formula>"REST(ZEILE();2)=0 "</formula>
    </cfRule>
  </conditionalFormatting>
  <conditionalFormatting sqref="C4:C44">
    <cfRule type="expression" dxfId="54" priority="56">
      <formula>MOD(ROW(),2)=0</formula>
    </cfRule>
    <cfRule type="expression" dxfId="53" priority="57">
      <formula>"REST(ZEILE();2)=0 "</formula>
    </cfRule>
  </conditionalFormatting>
  <conditionalFormatting sqref="C45:C54">
    <cfRule type="expression" dxfId="52" priority="54">
      <formula>MOD(ROW(),2)=0</formula>
    </cfRule>
    <cfRule type="expression" dxfId="51" priority="55">
      <formula>"REST(ZEILE();2)=0 "</formula>
    </cfRule>
  </conditionalFormatting>
  <conditionalFormatting sqref="E70:E97">
    <cfRule type="cellIs" dxfId="50" priority="51" operator="equal">
      <formula>4</formula>
    </cfRule>
    <cfRule type="cellIs" dxfId="49" priority="52" operator="equal">
      <formula>6</formula>
    </cfRule>
    <cfRule type="cellIs" dxfId="48" priority="53" operator="equal">
      <formula>9</formula>
    </cfRule>
  </conditionalFormatting>
  <conditionalFormatting sqref="E98:E108">
    <cfRule type="cellIs" dxfId="47" priority="48" operator="equal">
      <formula>4</formula>
    </cfRule>
    <cfRule type="cellIs" dxfId="46" priority="49" operator="equal">
      <formula>6</formula>
    </cfRule>
    <cfRule type="cellIs" dxfId="45" priority="50" operator="equal">
      <formula>9</formula>
    </cfRule>
  </conditionalFormatting>
  <conditionalFormatting sqref="E70:E108">
    <cfRule type="expression" priority="47">
      <formula>D70/2=1</formula>
    </cfRule>
  </conditionalFormatting>
  <conditionalFormatting sqref="D67:D69">
    <cfRule type="cellIs" dxfId="44" priority="44" operator="equal">
      <formula>4</formula>
    </cfRule>
    <cfRule type="cellIs" dxfId="43" priority="45" operator="equal">
      <formula>6</formula>
    </cfRule>
    <cfRule type="cellIs" dxfId="42" priority="46" operator="equal">
      <formula>9</formula>
    </cfRule>
  </conditionalFormatting>
  <conditionalFormatting sqref="C67:C69">
    <cfRule type="expression" dxfId="41" priority="42">
      <formula>MOD(ROW(),2)=0</formula>
    </cfRule>
    <cfRule type="expression" dxfId="40" priority="43">
      <formula>"REST(ZEILE();2)=0 "</formula>
    </cfRule>
  </conditionalFormatting>
  <conditionalFormatting sqref="D31">
    <cfRule type="cellIs" dxfId="39" priority="39" operator="equal">
      <formula>4</formula>
    </cfRule>
    <cfRule type="cellIs" dxfId="38" priority="40" operator="equal">
      <formula>6</formula>
    </cfRule>
    <cfRule type="cellIs" dxfId="37" priority="41" operator="equal">
      <formula>9</formula>
    </cfRule>
  </conditionalFormatting>
  <conditionalFormatting sqref="A67:A69">
    <cfRule type="expression" dxfId="36" priority="37">
      <formula>MOD(ROW(),2)=0</formula>
    </cfRule>
    <cfRule type="expression" dxfId="35" priority="38">
      <formula>"REST(ZEILE();2)=0 "</formula>
    </cfRule>
  </conditionalFormatting>
  <conditionalFormatting sqref="A67:A69">
    <cfRule type="expression" dxfId="34" priority="35">
      <formula>MOD(ROW(),2)=0</formula>
    </cfRule>
    <cfRule type="expression" dxfId="33" priority="36">
      <formula>"REST(ZEILE();2)=0 "</formula>
    </cfRule>
  </conditionalFormatting>
  <conditionalFormatting sqref="Z67:Z69">
    <cfRule type="expression" dxfId="32" priority="33">
      <formula>MOD(ROW(),2)=0</formula>
    </cfRule>
    <cfRule type="expression" dxfId="31" priority="34">
      <formula>"REST(ZEILE();2)=0 "</formula>
    </cfRule>
  </conditionalFormatting>
  <conditionalFormatting sqref="Z67:Z69">
    <cfRule type="expression" dxfId="30" priority="31">
      <formula>MOD(ROW(),2)=0</formula>
    </cfRule>
    <cfRule type="expression" dxfId="29" priority="32">
      <formula>"REST(ZEILE();2)=0 "</formula>
    </cfRule>
  </conditionalFormatting>
  <conditionalFormatting sqref="A67:A69">
    <cfRule type="expression" dxfId="28" priority="29">
      <formula>MOD(ROW(),2)=0</formula>
    </cfRule>
    <cfRule type="expression" dxfId="27" priority="30">
      <formula>"REST(ZEILE();2)=0 "</formula>
    </cfRule>
  </conditionalFormatting>
  <conditionalFormatting sqref="A67:A69">
    <cfRule type="expression" dxfId="26" priority="27">
      <formula>MOD(ROW(),2)=0</formula>
    </cfRule>
    <cfRule type="expression" dxfId="25" priority="28">
      <formula>"REST(ZEILE();2)=0 "</formula>
    </cfRule>
  </conditionalFormatting>
  <conditionalFormatting sqref="A67:A69">
    <cfRule type="expression" dxfId="24" priority="25">
      <formula>MOD(ROW(),2)=0</formula>
    </cfRule>
    <cfRule type="expression" dxfId="23" priority="26">
      <formula>"REST(ZEILE();2)=0 "</formula>
    </cfRule>
  </conditionalFormatting>
  <conditionalFormatting sqref="A67:A69">
    <cfRule type="expression" dxfId="22" priority="23">
      <formula>MOD(ROW(),2)=0</formula>
    </cfRule>
    <cfRule type="expression" dxfId="21" priority="24">
      <formula>"REST(ZEILE();2)=0 "</formula>
    </cfRule>
  </conditionalFormatting>
  <conditionalFormatting sqref="D67:D69">
    <cfRule type="cellIs" dxfId="20" priority="20" operator="equal">
      <formula>4</formula>
    </cfRule>
    <cfRule type="cellIs" dxfId="19" priority="21" operator="equal">
      <formula>6</formula>
    </cfRule>
    <cfRule type="cellIs" dxfId="18" priority="22" operator="equal">
      <formula>9</formula>
    </cfRule>
  </conditionalFormatting>
  <conditionalFormatting sqref="Z67:Z69">
    <cfRule type="expression" dxfId="17" priority="18">
      <formula>MOD(ROW(),2)=0</formula>
    </cfRule>
    <cfRule type="expression" dxfId="16" priority="19">
      <formula>"REST(ZEILE();2)=0 "</formula>
    </cfRule>
  </conditionalFormatting>
  <conditionalFormatting sqref="Y67:Y69">
    <cfRule type="expression" dxfId="15" priority="16">
      <formula>MOD(ROW(),2)=0</formula>
    </cfRule>
    <cfRule type="expression" dxfId="14" priority="17">
      <formula>"REST(ZEILE();2)=0 "</formula>
    </cfRule>
  </conditionalFormatting>
  <conditionalFormatting sqref="A67:A69">
    <cfRule type="expression" dxfId="13" priority="14">
      <formula>MOD(ROW(),2)=0</formula>
    </cfRule>
    <cfRule type="expression" dxfId="12" priority="15">
      <formula>"REST(ZEILE();2)=0 "</formula>
    </cfRule>
  </conditionalFormatting>
  <conditionalFormatting sqref="A67:A69">
    <cfRule type="expression" dxfId="11" priority="12">
      <formula>MOD(ROW(),2)=0</formula>
    </cfRule>
    <cfRule type="expression" dxfId="10" priority="13">
      <formula>"REST(ZEILE();2)=0 "</formula>
    </cfRule>
  </conditionalFormatting>
  <conditionalFormatting sqref="A67:A69">
    <cfRule type="expression" dxfId="9" priority="10">
      <formula>MOD(ROW(),2)=0</formula>
    </cfRule>
    <cfRule type="expression" dxfId="8" priority="11">
      <formula>"REST(ZEILE();2)=0 "</formula>
    </cfRule>
  </conditionalFormatting>
  <conditionalFormatting sqref="C67:C69">
    <cfRule type="expression" dxfId="7" priority="8">
      <formula>MOD(ROW(),2)=0</formula>
    </cfRule>
    <cfRule type="expression" dxfId="6" priority="9">
      <formula>"REST(ZEILE();2)=0 "</formula>
    </cfRule>
  </conditionalFormatting>
  <conditionalFormatting sqref="A4:A69">
    <cfRule type="colorScale" priority="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67:C69">
    <cfRule type="expression" dxfId="5" priority="4">
      <formula>MOD(ROW(),2)=0</formula>
    </cfRule>
    <cfRule type="expression" dxfId="4" priority="5">
      <formula>"REST(ZEILE();2)=0 "</formula>
    </cfRule>
  </conditionalFormatting>
  <conditionalFormatting sqref="B4:B110">
    <cfRule type="containsText" dxfId="3" priority="2" operator="containsText" text="↘">
      <formula>NOT(ISERROR(SEARCH("↘",B4)))</formula>
    </cfRule>
    <cfRule type="containsText" dxfId="2" priority="65" operator="containsText" text="↓">
      <formula>NOT(ISERROR(SEARCH("↓",B4)))</formula>
    </cfRule>
    <cfRule type="containsText" dxfId="1" priority="68" operator="containsText" text="↑">
      <formula>NOT(ISERROR(SEARCH("↑",B4)))</formula>
    </cfRule>
  </conditionalFormatting>
  <conditionalFormatting sqref="B4:B78">
    <cfRule type="containsText" dxfId="0" priority="1" operator="containsText" text="↗">
      <formula>NOT(ISERROR(SEARCH("↗",B4)))</formula>
    </cfRule>
  </conditionalFormatting>
  <pageMargins left="0.7" right="0.7" top="0.78740157499999996" bottom="0.78740157499999996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09_2019</vt:lpstr>
      <vt:lpstr>10_2019</vt:lpstr>
      <vt:lpstr>Fall2019(10)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Lehmann</dc:creator>
  <cp:lastModifiedBy>Olaf Lehmann</cp:lastModifiedBy>
  <dcterms:created xsi:type="dcterms:W3CDTF">2019-10-05T10:48:46Z</dcterms:created>
  <dcterms:modified xsi:type="dcterms:W3CDTF">2019-11-09T11:12:57Z</dcterms:modified>
</cp:coreProperties>
</file>